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640" windowHeight="9405" tabRatio="761" firstSheet="17" activeTab="25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- Nagpur" sheetId="24" r:id="rId25"/>
    <sheet name="Nashik Warehouse" sheetId="25" r:id="rId26"/>
    <sheet name="Kolkatta Warehouse" sheetId="26" r:id="rId27"/>
    <sheet name="Chennai Warehouse" sheetId="27" r:id="rId28"/>
    <sheet name="SWEEP" sheetId="28" r:id="rId29"/>
  </sheets>
  <definedNames>
    <definedName name="_xlnm.Print_Area" localSheetId="15">Baddi!$A$1:$I$91</definedName>
    <definedName name="_xlnm.Print_Area" localSheetId="9">Bankura!$A$1:$I$91</definedName>
    <definedName name="_xlnm.Print_Area" localSheetId="12">Barshi!$A$1:$I$93</definedName>
    <definedName name="_xlnm.Print_Area" localSheetId="19">Bhuneshwar!$A$1:$I$92</definedName>
    <definedName name="_xlnm.Print_Area" localSheetId="27">'Chennai Warehouse'!$A$1:$H$94</definedName>
    <definedName name="_xlnm.Print_Area" localSheetId="10">'Chennai-Hossur'!$A$1:$J$93</definedName>
    <definedName name="_xlnm.Print_Area" localSheetId="1">Daman!$A$1:$I$90</definedName>
    <definedName name="_xlnm.Print_Area" localSheetId="8">GOA!$A$1:$I$93</definedName>
    <definedName name="_xlnm.Print_Area" localSheetId="18">Guwhati!$A$1:$I$92</definedName>
    <definedName name="_xlnm.Print_Area" localSheetId="14">Haridwar!$A$1:$I$92</definedName>
    <definedName name="_xlnm.Print_Area" localSheetId="20">Jammu!$A$1:$I$93</definedName>
    <definedName name="_xlnm.Print_Area" localSheetId="16">Kerala!$A$1:$I$89</definedName>
    <definedName name="_xlnm.Print_Area" localSheetId="26">'Kolkatta Warehouse'!$A$1:$H$93</definedName>
    <definedName name="_xlnm.Print_Area" localSheetId="21">Mehbubnagar!$A$1:$I$89</definedName>
    <definedName name="_xlnm.Print_Area" localSheetId="7">Nashik!$A$1:$I$92</definedName>
    <definedName name="_xlnm.Print_Area" localSheetId="25">'Nashik Warehouse'!$A$1:$H$92</definedName>
    <definedName name="_xlnm.Print_Area" localSheetId="13">Noida!$A$1:$I$92</definedName>
    <definedName name="_xlnm.Print_Area" localSheetId="11">Pondicherry!$A$1:$I$92</definedName>
    <definedName name="_xlnm.Print_Area" localSheetId="4">Raigad!$A$1:$I$89</definedName>
    <definedName name="_xlnm.Print_Area" localSheetId="17">Salem!$A$1:$I$92</definedName>
    <definedName name="_xlnm.Print_Area" localSheetId="2">Silvassa!$A$1:$I$92</definedName>
    <definedName name="_xlnm.Print_Area" localSheetId="22">'STOCK POINT- Daman'!$A$1:$G$92</definedName>
    <definedName name="_xlnm.Print_Area" localSheetId="24">'Stock Point- Nagpur'!$A$1:$H$92</definedName>
    <definedName name="_xlnm.Print_Area" localSheetId="23">'Stock Point -Silvassa'!$A$1:$G$92</definedName>
    <definedName name="_xlnm.Print_Area" localSheetId="28">SWEEP!$A$1:$I$33</definedName>
    <definedName name="_xlnm.Print_Area" localSheetId="3">Thane!$A$1:$I$93</definedName>
    <definedName name="_xlnm.Print_Area" localSheetId="5">Umbergaon!$A$1:$I$89</definedName>
    <definedName name="_xlnm.Print_Area" localSheetId="6">Vadodra!$A$1:$J$95</definedName>
  </definedNames>
  <calcPr calcId="124519"/>
</workbook>
</file>

<file path=xl/calcChain.xml><?xml version="1.0" encoding="utf-8"?>
<calcChain xmlns="http://schemas.openxmlformats.org/spreadsheetml/2006/main">
  <c r="F11" i="13"/>
  <c r="E16" i="27"/>
  <c r="G16" s="1"/>
  <c r="G17" i="26"/>
  <c r="E15" i="25"/>
  <c r="G15" s="1"/>
  <c r="E15" i="24"/>
  <c r="F15" s="1"/>
  <c r="E15" i="23"/>
  <c r="F15" s="1"/>
  <c r="E15" i="22"/>
  <c r="F15" s="1"/>
  <c r="F15" i="21"/>
  <c r="H15" s="1"/>
  <c r="I15" s="1"/>
  <c r="F15" i="16"/>
  <c r="H15" s="1"/>
  <c r="F15" i="15"/>
  <c r="H15" s="1"/>
  <c r="I15" s="1"/>
  <c r="F15" i="14"/>
  <c r="H15" s="1"/>
  <c r="F15" i="13"/>
  <c r="F15" i="12"/>
  <c r="H15" s="1"/>
  <c r="F15" i="11"/>
  <c r="F14" i="10"/>
  <c r="F15" i="9"/>
  <c r="H15" s="1"/>
  <c r="F15" i="8"/>
  <c r="H15" s="1"/>
  <c r="I15" s="1"/>
  <c r="F15" i="7"/>
  <c r="H15" s="1"/>
  <c r="I15" s="1"/>
  <c r="F15" i="6"/>
  <c r="H15" s="1"/>
  <c r="F14" i="4"/>
  <c r="H14" s="1"/>
  <c r="I14" s="1"/>
  <c r="F15" i="3"/>
  <c r="H15" s="1"/>
  <c r="F15" i="2"/>
  <c r="H15" s="1"/>
  <c r="F14" i="1"/>
  <c r="H14" s="1"/>
  <c r="H11" i="13" l="1"/>
  <c r="I11" s="1"/>
  <c r="I15" i="9"/>
  <c r="H15" i="13"/>
  <c r="I15" s="1"/>
  <c r="I15" i="16"/>
  <c r="I15" i="14"/>
  <c r="I15" i="12"/>
  <c r="H15" i="11"/>
  <c r="I15" s="1"/>
  <c r="I15" i="6"/>
  <c r="I15" i="3"/>
  <c r="I15" i="2"/>
  <c r="I14" i="1"/>
  <c r="H14" i="10"/>
  <c r="I14" s="1"/>
  <c r="F75" i="15"/>
  <c r="F74"/>
  <c r="H74" s="1"/>
  <c r="I74" s="1"/>
  <c r="F11" i="14"/>
  <c r="H11" s="1"/>
  <c r="H75" i="15" l="1"/>
  <c r="I75" s="1"/>
  <c r="I11" i="14"/>
  <c r="F75"/>
  <c r="H75" s="1"/>
  <c r="I75" s="1"/>
  <c r="F74"/>
  <c r="H74" s="1"/>
  <c r="I74" s="1"/>
  <c r="F32" i="6"/>
  <c r="H32" s="1"/>
  <c r="I32" l="1"/>
  <c r="E74" i="23"/>
  <c r="F74" s="1"/>
  <c r="E74" i="22"/>
  <c r="F74" s="1"/>
  <c r="F32" i="8"/>
  <c r="E50" i="22"/>
  <c r="F50" s="1"/>
  <c r="F64" i="8"/>
  <c r="H64" s="1"/>
  <c r="I64" s="1"/>
  <c r="F63"/>
  <c r="H63" s="1"/>
  <c r="I63" s="1"/>
  <c r="F62"/>
  <c r="F61"/>
  <c r="H61" s="1"/>
  <c r="I61" s="1"/>
  <c r="F60"/>
  <c r="H60" s="1"/>
  <c r="I60" s="1"/>
  <c r="F59"/>
  <c r="H59" s="1"/>
  <c r="I59" s="1"/>
  <c r="F58"/>
  <c r="H58" s="1"/>
  <c r="F57"/>
  <c r="H57" s="1"/>
  <c r="F55"/>
  <c r="H55" s="1"/>
  <c r="I55" s="1"/>
  <c r="F54"/>
  <c r="F53"/>
  <c r="H53" s="1"/>
  <c r="F52"/>
  <c r="H52" s="1"/>
  <c r="I52" s="1"/>
  <c r="F51"/>
  <c r="F47"/>
  <c r="H47" s="1"/>
  <c r="I47" s="1"/>
  <c r="F45"/>
  <c r="H45" s="1"/>
  <c r="F43"/>
  <c r="H43" s="1"/>
  <c r="F42"/>
  <c r="F44"/>
  <c r="H44" s="1"/>
  <c r="F20" i="6"/>
  <c r="H20" s="1"/>
  <c r="I20" s="1"/>
  <c r="E68" i="25"/>
  <c r="G68" s="1"/>
  <c r="E50"/>
  <c r="G50" s="1"/>
  <c r="E55"/>
  <c r="G55" s="1"/>
  <c r="E34"/>
  <c r="G34" s="1"/>
  <c r="E20"/>
  <c r="G20" s="1"/>
  <c r="E68" i="24"/>
  <c r="F68" s="1"/>
  <c r="E68" i="23"/>
  <c r="F68" s="1"/>
  <c r="E55"/>
  <c r="F55" s="1"/>
  <c r="E50"/>
  <c r="F50" s="1"/>
  <c r="E34"/>
  <c r="F34" s="1"/>
  <c r="E20"/>
  <c r="F20" s="1"/>
  <c r="E17"/>
  <c r="F17" s="1"/>
  <c r="E68" i="22"/>
  <c r="F68" s="1"/>
  <c r="E55"/>
  <c r="F55" s="1"/>
  <c r="E48"/>
  <c r="F48" s="1"/>
  <c r="E34"/>
  <c r="F34" s="1"/>
  <c r="E20"/>
  <c r="F20" s="1"/>
  <c r="E17"/>
  <c r="F17" s="1"/>
  <c r="F45" i="29"/>
  <c r="H45" s="1"/>
  <c r="F19"/>
  <c r="H19" s="1"/>
  <c r="F30" i="21"/>
  <c r="H30" s="1"/>
  <c r="I30" s="1"/>
  <c r="F20" i="18"/>
  <c r="H20" s="1"/>
  <c r="I20" s="1"/>
  <c r="F34" i="17"/>
  <c r="H34" s="1"/>
  <c r="I34" s="1"/>
  <c r="F50" i="16"/>
  <c r="H50" s="1"/>
  <c r="I50" s="1"/>
  <c r="F34"/>
  <c r="H34" s="1"/>
  <c r="F50" i="15"/>
  <c r="H50" s="1"/>
  <c r="F34"/>
  <c r="H34" s="1"/>
  <c r="F47" i="14"/>
  <c r="F22"/>
  <c r="H22" s="1"/>
  <c r="I22" s="1"/>
  <c r="F34"/>
  <c r="H34" s="1"/>
  <c r="F50" i="12"/>
  <c r="F34"/>
  <c r="H34" s="1"/>
  <c r="F50" i="11"/>
  <c r="F34"/>
  <c r="H34" s="1"/>
  <c r="F49" i="10"/>
  <c r="H49" s="1"/>
  <c r="F33"/>
  <c r="H33" s="1"/>
  <c r="F50" i="9"/>
  <c r="H50" s="1"/>
  <c r="I50" s="1"/>
  <c r="H32" i="8" l="1"/>
  <c r="I32" s="1"/>
  <c r="H42"/>
  <c r="I42" s="1"/>
  <c r="H51"/>
  <c r="I51" s="1"/>
  <c r="H54"/>
  <c r="I54" s="1"/>
  <c r="H62"/>
  <c r="I62" s="1"/>
  <c r="H50" i="12"/>
  <c r="I50" s="1"/>
  <c r="H50" i="11"/>
  <c r="I50" s="1"/>
  <c r="I43" i="8"/>
  <c r="I50" i="15"/>
  <c r="I58" i="8"/>
  <c r="I53"/>
  <c r="I45"/>
  <c r="I57"/>
  <c r="I44"/>
  <c r="I34" i="14"/>
  <c r="I19" i="29"/>
  <c r="I45"/>
  <c r="I34" i="16"/>
  <c r="I34" i="15"/>
  <c r="H47" i="14"/>
  <c r="I47" s="1"/>
  <c r="I34" i="12"/>
  <c r="I34" i="11"/>
  <c r="I49" i="10"/>
  <c r="I33"/>
  <c r="F50" i="8"/>
  <c r="H50" s="1"/>
  <c r="I50" s="1"/>
  <c r="F34"/>
  <c r="H34" s="1"/>
  <c r="I34" s="1"/>
  <c r="F50" i="7"/>
  <c r="H50" s="1"/>
  <c r="F11"/>
  <c r="H11" s="1"/>
  <c r="I11" s="1"/>
  <c r="F49" i="6"/>
  <c r="H49" s="1"/>
  <c r="I49" s="1"/>
  <c r="F34"/>
  <c r="H34" s="1"/>
  <c r="F54" i="4"/>
  <c r="H54" s="1"/>
  <c r="F49"/>
  <c r="H49" s="1"/>
  <c r="F33"/>
  <c r="H33" s="1"/>
  <c r="F17"/>
  <c r="H17" s="1"/>
  <c r="F50" i="3"/>
  <c r="H50" s="1"/>
  <c r="I50" s="1"/>
  <c r="F55"/>
  <c r="H55" s="1"/>
  <c r="I55" s="1"/>
  <c r="F34"/>
  <c r="H34" s="1"/>
  <c r="F18"/>
  <c r="H18" s="1"/>
  <c r="I18" s="1"/>
  <c r="F55" i="2"/>
  <c r="H55" s="1"/>
  <c r="I55" s="1"/>
  <c r="F50"/>
  <c r="H50" s="1"/>
  <c r="F34"/>
  <c r="H34" s="1"/>
  <c r="F18"/>
  <c r="H18" s="1"/>
  <c r="E31" i="27"/>
  <c r="G31" s="1"/>
  <c r="E25"/>
  <c r="G25" s="1"/>
  <c r="E15"/>
  <c r="G15" s="1"/>
  <c r="E11"/>
  <c r="G11" s="1"/>
  <c r="E76" i="26"/>
  <c r="G76" s="1"/>
  <c r="E46"/>
  <c r="G46" s="1"/>
  <c r="E45"/>
  <c r="G45" s="1"/>
  <c r="E44"/>
  <c r="G44" s="1"/>
  <c r="E28"/>
  <c r="G28" s="1"/>
  <c r="E27"/>
  <c r="G27" s="1"/>
  <c r="E25"/>
  <c r="G25" s="1"/>
  <c r="E24"/>
  <c r="G24" s="1"/>
  <c r="E23"/>
  <c r="G23" s="1"/>
  <c r="E15"/>
  <c r="G15" s="1"/>
  <c r="E11"/>
  <c r="G11" s="1"/>
  <c r="E78" i="25"/>
  <c r="G78" s="1"/>
  <c r="E77"/>
  <c r="G77" s="1"/>
  <c r="E76"/>
  <c r="G76" s="1"/>
  <c r="E75"/>
  <c r="G75" s="1"/>
  <c r="E73"/>
  <c r="G73" s="1"/>
  <c r="E72"/>
  <c r="G72" s="1"/>
  <c r="E71"/>
  <c r="G71" s="1"/>
  <c r="E70"/>
  <c r="G70" s="1"/>
  <c r="E69"/>
  <c r="G69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4"/>
  <c r="G54" s="1"/>
  <c r="E53"/>
  <c r="G53" s="1"/>
  <c r="E52"/>
  <c r="G52" s="1"/>
  <c r="E51"/>
  <c r="G51" s="1"/>
  <c r="E49"/>
  <c r="G49" s="1"/>
  <c r="E47"/>
  <c r="G47" s="1"/>
  <c r="E45"/>
  <c r="G45" s="1"/>
  <c r="E44"/>
  <c r="G44" s="1"/>
  <c r="E43"/>
  <c r="G43" s="1"/>
  <c r="E42"/>
  <c r="G42" s="1"/>
  <c r="E41"/>
  <c r="G41" s="1"/>
  <c r="E40"/>
  <c r="G40" s="1"/>
  <c r="E36"/>
  <c r="G36" s="1"/>
  <c r="E35"/>
  <c r="G35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4"/>
  <c r="G24" s="1"/>
  <c r="E23"/>
  <c r="G23" s="1"/>
  <c r="E22"/>
  <c r="G22" s="1"/>
  <c r="E16"/>
  <c r="G16" s="1"/>
  <c r="E14"/>
  <c r="G14" s="1"/>
  <c r="E13"/>
  <c r="G13" s="1"/>
  <c r="E12"/>
  <c r="G12" s="1"/>
  <c r="E11"/>
  <c r="G11" s="1"/>
  <c r="E10"/>
  <c r="G10" s="1"/>
  <c r="E73" i="24"/>
  <c r="F73" s="1"/>
  <c r="E72"/>
  <c r="F72" s="1"/>
  <c r="E71"/>
  <c r="F71" s="1"/>
  <c r="E70"/>
  <c r="F70" s="1"/>
  <c r="E69"/>
  <c r="F69" s="1"/>
  <c r="E44"/>
  <c r="F44" s="1"/>
  <c r="E43"/>
  <c r="F43" s="1"/>
  <c r="E29"/>
  <c r="F29" s="1"/>
  <c r="E28"/>
  <c r="F28" s="1"/>
  <c r="E27"/>
  <c r="F27" s="1"/>
  <c r="E26"/>
  <c r="F26" s="1"/>
  <c r="E24"/>
  <c r="F24" s="1"/>
  <c r="E23"/>
  <c r="F23" s="1"/>
  <c r="E22"/>
  <c r="F22" s="1"/>
  <c r="E14"/>
  <c r="F14" s="1"/>
  <c r="E10"/>
  <c r="F10" s="1"/>
  <c r="E78" i="23"/>
  <c r="F78" s="1"/>
  <c r="E77"/>
  <c r="F77" s="1"/>
  <c r="E76"/>
  <c r="F76" s="1"/>
  <c r="E75"/>
  <c r="F75" s="1"/>
  <c r="E73"/>
  <c r="F73" s="1"/>
  <c r="E72"/>
  <c r="F72" s="1"/>
  <c r="E71"/>
  <c r="F71" s="1"/>
  <c r="E70"/>
  <c r="F70" s="1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4"/>
  <c r="F54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2"/>
  <c r="F42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E78" i="22"/>
  <c r="F78" s="1"/>
  <c r="E77"/>
  <c r="F77" s="1"/>
  <c r="E76"/>
  <c r="F76" s="1"/>
  <c r="E75"/>
  <c r="F75" s="1"/>
  <c r="E73"/>
  <c r="F73" s="1"/>
  <c r="E72"/>
  <c r="F72" s="1"/>
  <c r="E71"/>
  <c r="F71" s="1"/>
  <c r="E70"/>
  <c r="E69"/>
  <c r="F69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4"/>
  <c r="F54" s="1"/>
  <c r="E53"/>
  <c r="F53" s="1"/>
  <c r="E52"/>
  <c r="F52" s="1"/>
  <c r="E51"/>
  <c r="F51" s="1"/>
  <c r="E49"/>
  <c r="F49" s="1"/>
  <c r="E47"/>
  <c r="F47" s="1"/>
  <c r="E45"/>
  <c r="F45" s="1"/>
  <c r="E44"/>
  <c r="F44" s="1"/>
  <c r="E43"/>
  <c r="F43" s="1"/>
  <c r="E42"/>
  <c r="F42" s="1"/>
  <c r="E41"/>
  <c r="F41" s="1"/>
  <c r="E40"/>
  <c r="F40" s="1"/>
  <c r="E36"/>
  <c r="F36" s="1"/>
  <c r="E35"/>
  <c r="F35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4"/>
  <c r="F24" s="1"/>
  <c r="E23"/>
  <c r="F23" s="1"/>
  <c r="E22"/>
  <c r="F22" s="1"/>
  <c r="E18"/>
  <c r="F18" s="1"/>
  <c r="E16"/>
  <c r="F16" s="1"/>
  <c r="E14"/>
  <c r="F14" s="1"/>
  <c r="E13"/>
  <c r="F13" s="1"/>
  <c r="E12"/>
  <c r="F12" s="1"/>
  <c r="E11"/>
  <c r="F11" s="1"/>
  <c r="E10"/>
  <c r="F10" s="1"/>
  <c r="F33" i="21"/>
  <c r="H33" s="1"/>
  <c r="F31"/>
  <c r="H31" s="1"/>
  <c r="I31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1"/>
  <c r="H11" s="1"/>
  <c r="I11" s="1"/>
  <c r="F10"/>
  <c r="H10" s="1"/>
  <c r="F47" i="20"/>
  <c r="H47" s="1"/>
  <c r="F20"/>
  <c r="H20" s="1"/>
  <c r="F47" i="19"/>
  <c r="H47" s="1"/>
  <c r="F20"/>
  <c r="H20" s="1"/>
  <c r="F47" i="18"/>
  <c r="H47" s="1"/>
  <c r="F44" i="17"/>
  <c r="F43"/>
  <c r="H43" s="1"/>
  <c r="I43" s="1"/>
  <c r="F42"/>
  <c r="H42" s="1"/>
  <c r="I42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14"/>
  <c r="H14" s="1"/>
  <c r="F10"/>
  <c r="H10" s="1"/>
  <c r="F78" i="16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8" i="15"/>
  <c r="H78" s="1"/>
  <c r="I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4"/>
  <c r="H44" s="1"/>
  <c r="I44" s="1"/>
  <c r="F43"/>
  <c r="H43" s="1"/>
  <c r="I43" s="1"/>
  <c r="F41"/>
  <c r="H41" s="1"/>
  <c r="F40"/>
  <c r="H40" s="1"/>
  <c r="I40" s="1"/>
  <c r="F36"/>
  <c r="H36" s="1"/>
  <c r="I36" s="1"/>
  <c r="F35"/>
  <c r="H35" s="1"/>
  <c r="F33"/>
  <c r="H33" s="1"/>
  <c r="F31"/>
  <c r="H31" s="1"/>
  <c r="I31" s="1"/>
  <c r="F30"/>
  <c r="H30" s="1"/>
  <c r="I30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3" i="14"/>
  <c r="H73" s="1"/>
  <c r="I73" s="1"/>
  <c r="F72"/>
  <c r="H72" s="1"/>
  <c r="F71"/>
  <c r="H71" s="1"/>
  <c r="F70"/>
  <c r="H70" s="1"/>
  <c r="I70" s="1"/>
  <c r="F69"/>
  <c r="H69" s="1"/>
  <c r="I69" s="1"/>
  <c r="F68"/>
  <c r="H68" s="1"/>
  <c r="F45"/>
  <c r="H45" s="1"/>
  <c r="F44"/>
  <c r="H44" s="1"/>
  <c r="I44" s="1"/>
  <c r="F43"/>
  <c r="H43" s="1"/>
  <c r="I43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14"/>
  <c r="H14" s="1"/>
  <c r="F10"/>
  <c r="H10" s="1"/>
  <c r="F78" i="13"/>
  <c r="H78" s="1"/>
  <c r="I78" s="1"/>
  <c r="F77"/>
  <c r="H77" s="1"/>
  <c r="I77" s="1"/>
  <c r="F76"/>
  <c r="H76" s="1"/>
  <c r="F71"/>
  <c r="H71" s="1"/>
  <c r="F70"/>
  <c r="H70" s="1"/>
  <c r="I70" s="1"/>
  <c r="F69"/>
  <c r="H69" s="1"/>
  <c r="I69" s="1"/>
  <c r="F68"/>
  <c r="H68" s="1"/>
  <c r="F64"/>
  <c r="H64" s="1"/>
  <c r="F63"/>
  <c r="H63" s="1"/>
  <c r="I63" s="1"/>
  <c r="F62"/>
  <c r="H62" s="1"/>
  <c r="I62" s="1"/>
  <c r="F61"/>
  <c r="H61" s="1"/>
  <c r="F60"/>
  <c r="H60" s="1"/>
  <c r="F59"/>
  <c r="H59" s="1"/>
  <c r="I59" s="1"/>
  <c r="F47"/>
  <c r="H47" s="1"/>
  <c r="F45"/>
  <c r="H45" s="1"/>
  <c r="F44"/>
  <c r="H44" s="1"/>
  <c r="I44" s="1"/>
  <c r="F43"/>
  <c r="H43" s="1"/>
  <c r="I43" s="1"/>
  <c r="F42"/>
  <c r="H42" s="1"/>
  <c r="F41"/>
  <c r="H41" s="1"/>
  <c r="F40"/>
  <c r="H40" s="1"/>
  <c r="I40" s="1"/>
  <c r="F36"/>
  <c r="H36" s="1"/>
  <c r="I36" s="1"/>
  <c r="F35"/>
  <c r="H35" s="1"/>
  <c r="F20"/>
  <c r="H20" s="1"/>
  <c r="F16"/>
  <c r="H16" s="1"/>
  <c r="I16" s="1"/>
  <c r="F14"/>
  <c r="H14" s="1"/>
  <c r="F10"/>
  <c r="H10" s="1"/>
  <c r="F78" i="12"/>
  <c r="H78" s="1"/>
  <c r="F77"/>
  <c r="H77" s="1"/>
  <c r="I77" s="1"/>
  <c r="F76"/>
  <c r="H76" s="1"/>
  <c r="F73"/>
  <c r="H73" s="1"/>
  <c r="I73" s="1"/>
  <c r="F72"/>
  <c r="H72" s="1"/>
  <c r="F71"/>
  <c r="H71" s="1"/>
  <c r="F70"/>
  <c r="H70" s="1"/>
  <c r="I70" s="1"/>
  <c r="F69"/>
  <c r="H69" s="1"/>
  <c r="I69" s="1"/>
  <c r="F68"/>
  <c r="H68" s="1"/>
  <c r="F49"/>
  <c r="H49" s="1"/>
  <c r="I49" s="1"/>
  <c r="F47"/>
  <c r="H47" s="1"/>
  <c r="F45"/>
  <c r="H45" s="1"/>
  <c r="F44"/>
  <c r="H44" s="1"/>
  <c r="I44" s="1"/>
  <c r="F43"/>
  <c r="H43" s="1"/>
  <c r="I43" s="1"/>
  <c r="F36"/>
  <c r="H36" s="1"/>
  <c r="I36" s="1"/>
  <c r="F35"/>
  <c r="H35" s="1"/>
  <c r="F33"/>
  <c r="H33" s="1"/>
  <c r="F29"/>
  <c r="H29" s="1"/>
  <c r="F28"/>
  <c r="H28" s="1"/>
  <c r="F27"/>
  <c r="H27" s="1"/>
  <c r="I27" s="1"/>
  <c r="F26"/>
  <c r="H26" s="1"/>
  <c r="I26" s="1"/>
  <c r="F24"/>
  <c r="H24" s="1"/>
  <c r="F23"/>
  <c r="H23" s="1"/>
  <c r="I23" s="1"/>
  <c r="F22"/>
  <c r="H22" s="1"/>
  <c r="I22" s="1"/>
  <c r="F20"/>
  <c r="H20" s="1"/>
  <c r="F16"/>
  <c r="H16" s="1"/>
  <c r="I16" s="1"/>
  <c r="F14"/>
  <c r="H14" s="1"/>
  <c r="F11"/>
  <c r="H11" s="1"/>
  <c r="I11" s="1"/>
  <c r="F10"/>
  <c r="H10" s="1"/>
  <c r="F75" i="11"/>
  <c r="H75" s="1"/>
  <c r="I75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7"/>
  <c r="H47" s="1"/>
  <c r="F45"/>
  <c r="H45" s="1"/>
  <c r="I45" s="1"/>
  <c r="F44"/>
  <c r="H44" s="1"/>
  <c r="I44" s="1"/>
  <c r="F43"/>
  <c r="H43" s="1"/>
  <c r="F36"/>
  <c r="H36" s="1"/>
  <c r="F35"/>
  <c r="H35" s="1"/>
  <c r="F33"/>
  <c r="H33" s="1"/>
  <c r="F31"/>
  <c r="H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F22"/>
  <c r="H22" s="1"/>
  <c r="F20"/>
  <c r="H20" s="1"/>
  <c r="I20" s="1"/>
  <c r="F16"/>
  <c r="H16" s="1"/>
  <c r="F14"/>
  <c r="H14" s="1"/>
  <c r="F10"/>
  <c r="H10" s="1"/>
  <c r="F77" i="10"/>
  <c r="H77" s="1"/>
  <c r="I77" s="1"/>
  <c r="F76"/>
  <c r="H76" s="1"/>
  <c r="I76" s="1"/>
  <c r="F75"/>
  <c r="H75" s="1"/>
  <c r="F74"/>
  <c r="H74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48"/>
  <c r="H48" s="1"/>
  <c r="I48" s="1"/>
  <c r="F46"/>
  <c r="H46" s="1"/>
  <c r="F44"/>
  <c r="H44" s="1"/>
  <c r="F43"/>
  <c r="H43" s="1"/>
  <c r="I43" s="1"/>
  <c r="F42"/>
  <c r="H42" s="1"/>
  <c r="I42" s="1"/>
  <c r="F35"/>
  <c r="H35" s="1"/>
  <c r="I35" s="1"/>
  <c r="F34"/>
  <c r="H34" s="1"/>
  <c r="F32"/>
  <c r="H32" s="1"/>
  <c r="F30"/>
  <c r="H30" s="1"/>
  <c r="I30" s="1"/>
  <c r="F29"/>
  <c r="H29" s="1"/>
  <c r="I29" s="1"/>
  <c r="F28"/>
  <c r="H28" s="1"/>
  <c r="F27"/>
  <c r="H27" s="1"/>
  <c r="F26"/>
  <c r="H26" s="1"/>
  <c r="I26" s="1"/>
  <c r="F25"/>
  <c r="H25" s="1"/>
  <c r="I25" s="1"/>
  <c r="F23"/>
  <c r="H23" s="1"/>
  <c r="F22"/>
  <c r="H22" s="1"/>
  <c r="I22" s="1"/>
  <c r="F21"/>
  <c r="H21" s="1"/>
  <c r="I21" s="1"/>
  <c r="F19"/>
  <c r="H19" s="1"/>
  <c r="F15"/>
  <c r="H15" s="1"/>
  <c r="I15" s="1"/>
  <c r="F13"/>
  <c r="H13" s="1"/>
  <c r="F10"/>
  <c r="H10" s="1"/>
  <c r="I10" s="1"/>
  <c r="F9"/>
  <c r="H9" s="1"/>
  <c r="F78" i="9"/>
  <c r="H78" s="1"/>
  <c r="I78" s="1"/>
  <c r="F71"/>
  <c r="H71" s="1"/>
  <c r="F70"/>
  <c r="H70" s="1"/>
  <c r="I70" s="1"/>
  <c r="F69"/>
  <c r="H69" s="1"/>
  <c r="I69" s="1"/>
  <c r="F68"/>
  <c r="H68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1"/>
  <c r="H11" s="1"/>
  <c r="I11" s="1"/>
  <c r="F10"/>
  <c r="H10" s="1"/>
  <c r="F78" i="8"/>
  <c r="H78" s="1"/>
  <c r="I78" s="1"/>
  <c r="F77"/>
  <c r="H77" s="1"/>
  <c r="F76"/>
  <c r="H76" s="1"/>
  <c r="F73"/>
  <c r="H73" s="1"/>
  <c r="F72"/>
  <c r="H72" s="1"/>
  <c r="F71"/>
  <c r="H71" s="1"/>
  <c r="I71" s="1"/>
  <c r="F70"/>
  <c r="H70" s="1"/>
  <c r="I70" s="1"/>
  <c r="F69"/>
  <c r="H69" s="1"/>
  <c r="F68"/>
  <c r="H68" s="1"/>
  <c r="F49"/>
  <c r="H49" s="1"/>
  <c r="I49" s="1"/>
  <c r="F41"/>
  <c r="H41" s="1"/>
  <c r="I41" s="1"/>
  <c r="F40"/>
  <c r="H40" s="1"/>
  <c r="I40" s="1"/>
  <c r="F36"/>
  <c r="H36" s="1"/>
  <c r="F35"/>
  <c r="H35" s="1"/>
  <c r="F33"/>
  <c r="H33" s="1"/>
  <c r="F31"/>
  <c r="H31" s="1"/>
  <c r="I31" s="1"/>
  <c r="F30"/>
  <c r="H30" s="1"/>
  <c r="F29"/>
  <c r="H29" s="1"/>
  <c r="F28"/>
  <c r="H28" s="1"/>
  <c r="I28" s="1"/>
  <c r="F27"/>
  <c r="H27" s="1"/>
  <c r="I27" s="1"/>
  <c r="F26"/>
  <c r="H26" s="1"/>
  <c r="F24"/>
  <c r="H24" s="1"/>
  <c r="I24" s="1"/>
  <c r="F23"/>
  <c r="H23" s="1"/>
  <c r="I23" s="1"/>
  <c r="F22"/>
  <c r="H22" s="1"/>
  <c r="F20"/>
  <c r="H20" s="1"/>
  <c r="I20" s="1"/>
  <c r="F16"/>
  <c r="H16" s="1"/>
  <c r="F14"/>
  <c r="H14" s="1"/>
  <c r="F11"/>
  <c r="H11" s="1"/>
  <c r="F10"/>
  <c r="H10" s="1"/>
  <c r="F73" i="7"/>
  <c r="H73" s="1"/>
  <c r="I73" s="1"/>
  <c r="F72"/>
  <c r="H72" s="1"/>
  <c r="F71"/>
  <c r="H71" s="1"/>
  <c r="F49"/>
  <c r="H49" s="1"/>
  <c r="I49" s="1"/>
  <c r="F41"/>
  <c r="H41" s="1"/>
  <c r="F40"/>
  <c r="H40" s="1"/>
  <c r="I40" s="1"/>
  <c r="F16"/>
  <c r="H16" s="1"/>
  <c r="I16" s="1"/>
  <c r="F13"/>
  <c r="H13" s="1"/>
  <c r="F12"/>
  <c r="H12" s="1"/>
  <c r="I12" s="1"/>
  <c r="F10"/>
  <c r="H10" s="1"/>
  <c r="F71" i="6"/>
  <c r="H71" s="1"/>
  <c r="F70"/>
  <c r="H70" s="1"/>
  <c r="F69"/>
  <c r="H69" s="1"/>
  <c r="I69" s="1"/>
  <c r="F68"/>
  <c r="H68" s="1"/>
  <c r="I68" s="1"/>
  <c r="F67"/>
  <c r="H67" s="1"/>
  <c r="F66"/>
  <c r="H66" s="1"/>
  <c r="F48"/>
  <c r="H48" s="1"/>
  <c r="I48" s="1"/>
  <c r="F46"/>
  <c r="H46" s="1"/>
  <c r="F44"/>
  <c r="H44" s="1"/>
  <c r="F43"/>
  <c r="H43" s="1"/>
  <c r="I43" s="1"/>
  <c r="F42"/>
  <c r="H42" s="1"/>
  <c r="F33"/>
  <c r="H33" s="1"/>
  <c r="F31"/>
  <c r="H31" s="1"/>
  <c r="I31" s="1"/>
  <c r="F30"/>
  <c r="H30" s="1"/>
  <c r="F29"/>
  <c r="H29" s="1"/>
  <c r="F28"/>
  <c r="H28" s="1"/>
  <c r="F27"/>
  <c r="H27" s="1"/>
  <c r="I27" s="1"/>
  <c r="F26"/>
  <c r="H26" s="1"/>
  <c r="F24"/>
  <c r="H24" s="1"/>
  <c r="F23"/>
  <c r="H23" s="1"/>
  <c r="I23" s="1"/>
  <c r="F22"/>
  <c r="H22" s="1"/>
  <c r="F16"/>
  <c r="H16" s="1"/>
  <c r="I16" s="1"/>
  <c r="F14"/>
  <c r="H14" s="1"/>
  <c r="F13"/>
  <c r="H13" s="1"/>
  <c r="F12"/>
  <c r="H12" s="1"/>
  <c r="I12" s="1"/>
  <c r="F11"/>
  <c r="H11" s="1"/>
  <c r="I11" s="1"/>
  <c r="F10"/>
  <c r="H10" s="1"/>
  <c r="F76" i="4"/>
  <c r="H76" s="1"/>
  <c r="F75"/>
  <c r="F74"/>
  <c r="H74" s="1"/>
  <c r="F73"/>
  <c r="H73" s="1"/>
  <c r="I73" s="1"/>
  <c r="F72"/>
  <c r="H72" s="1"/>
  <c r="I72" s="1"/>
  <c r="F71"/>
  <c r="H71" s="1"/>
  <c r="F70"/>
  <c r="H70" s="1"/>
  <c r="F69"/>
  <c r="H69" s="1"/>
  <c r="I69" s="1"/>
  <c r="F68"/>
  <c r="H68" s="1"/>
  <c r="I68" s="1"/>
  <c r="F67"/>
  <c r="H67" s="1"/>
  <c r="F66"/>
  <c r="H66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6"/>
  <c r="H56" s="1"/>
  <c r="F53"/>
  <c r="H53" s="1"/>
  <c r="I53" s="1"/>
  <c r="F52"/>
  <c r="H52" s="1"/>
  <c r="F51"/>
  <c r="H51" s="1"/>
  <c r="F50"/>
  <c r="H50" s="1"/>
  <c r="I50" s="1"/>
  <c r="F48"/>
  <c r="H48" s="1"/>
  <c r="I48" s="1"/>
  <c r="F46"/>
  <c r="H46" s="1"/>
  <c r="F44"/>
  <c r="H44" s="1"/>
  <c r="I44" s="1"/>
  <c r="F43"/>
  <c r="H43" s="1"/>
  <c r="F42"/>
  <c r="H42" s="1"/>
  <c r="F41"/>
  <c r="H41" s="1"/>
  <c r="F40"/>
  <c r="H40" s="1"/>
  <c r="I40" s="1"/>
  <c r="F39"/>
  <c r="F35"/>
  <c r="H35" s="1"/>
  <c r="F34"/>
  <c r="H34" s="1"/>
  <c r="F32"/>
  <c r="H32" s="1"/>
  <c r="F31"/>
  <c r="H31" s="1"/>
  <c r="I31" s="1"/>
  <c r="F30"/>
  <c r="H30" s="1"/>
  <c r="F29"/>
  <c r="H29" s="1"/>
  <c r="F28"/>
  <c r="H28" s="1"/>
  <c r="F27"/>
  <c r="H27" s="1"/>
  <c r="I27" s="1"/>
  <c r="F26"/>
  <c r="H26" s="1"/>
  <c r="F25"/>
  <c r="F23"/>
  <c r="H23" s="1"/>
  <c r="I23" s="1"/>
  <c r="F22"/>
  <c r="H22" s="1"/>
  <c r="I22" s="1"/>
  <c r="F21"/>
  <c r="H21" s="1"/>
  <c r="F19"/>
  <c r="H19" s="1"/>
  <c r="I19" s="1"/>
  <c r="F18"/>
  <c r="H18" s="1"/>
  <c r="I18" s="1"/>
  <c r="F16"/>
  <c r="H16" s="1"/>
  <c r="I16" s="1"/>
  <c r="F15"/>
  <c r="H15" s="1"/>
  <c r="F13"/>
  <c r="H13" s="1"/>
  <c r="F12"/>
  <c r="H12" s="1"/>
  <c r="I12" s="1"/>
  <c r="F11"/>
  <c r="H11" s="1"/>
  <c r="F10"/>
  <c r="H10" s="1"/>
  <c r="F9"/>
  <c r="H9" s="1"/>
  <c r="F78" i="3"/>
  <c r="H78" s="1"/>
  <c r="I78" s="1"/>
  <c r="F77"/>
  <c r="H77" s="1"/>
  <c r="F76"/>
  <c r="H76" s="1"/>
  <c r="F75"/>
  <c r="H75" s="1"/>
  <c r="I75" s="1"/>
  <c r="F74"/>
  <c r="H74" s="1"/>
  <c r="I74" s="1"/>
  <c r="F73"/>
  <c r="H73" s="1"/>
  <c r="F72"/>
  <c r="H72" s="1"/>
  <c r="F71"/>
  <c r="H71" s="1"/>
  <c r="I71" s="1"/>
  <c r="F70"/>
  <c r="H70" s="1"/>
  <c r="I70" s="1"/>
  <c r="F69"/>
  <c r="H69" s="1"/>
  <c r="F68"/>
  <c r="H68" s="1"/>
  <c r="F64"/>
  <c r="H64" s="1"/>
  <c r="I64" s="1"/>
  <c r="F63"/>
  <c r="H63" s="1"/>
  <c r="I63" s="1"/>
  <c r="F62"/>
  <c r="H62" s="1"/>
  <c r="F61"/>
  <c r="H61" s="1"/>
  <c r="F60"/>
  <c r="H60" s="1"/>
  <c r="F59"/>
  <c r="H59" s="1"/>
  <c r="I59" s="1"/>
  <c r="F58"/>
  <c r="H58" s="1"/>
  <c r="F57"/>
  <c r="H57" s="1"/>
  <c r="F54"/>
  <c r="H54" s="1"/>
  <c r="I54" s="1"/>
  <c r="F53"/>
  <c r="H53" s="1"/>
  <c r="F52"/>
  <c r="H52" s="1"/>
  <c r="F51"/>
  <c r="H51" s="1"/>
  <c r="I51" s="1"/>
  <c r="F49"/>
  <c r="H49" s="1"/>
  <c r="I49" s="1"/>
  <c r="F47"/>
  <c r="H47" s="1"/>
  <c r="F45"/>
  <c r="H45" s="1"/>
  <c r="I45" s="1"/>
  <c r="F44"/>
  <c r="H44" s="1"/>
  <c r="F43"/>
  <c r="H43" s="1"/>
  <c r="F42"/>
  <c r="H42" s="1"/>
  <c r="F41"/>
  <c r="H41" s="1"/>
  <c r="I41" s="1"/>
  <c r="F40"/>
  <c r="H40" s="1"/>
  <c r="I40" s="1"/>
  <c r="F36"/>
  <c r="H36" s="1"/>
  <c r="F35"/>
  <c r="H35" s="1"/>
  <c r="F33"/>
  <c r="H33" s="1"/>
  <c r="F32"/>
  <c r="H32" s="1"/>
  <c r="I32" s="1"/>
  <c r="F31"/>
  <c r="H31" s="1"/>
  <c r="I31" s="1"/>
  <c r="F30"/>
  <c r="H30" s="1"/>
  <c r="F29"/>
  <c r="H29" s="1"/>
  <c r="F28"/>
  <c r="H28" s="1"/>
  <c r="I28" s="1"/>
  <c r="F27"/>
  <c r="H27" s="1"/>
  <c r="F26"/>
  <c r="H26" s="1"/>
  <c r="F24"/>
  <c r="H24" s="1"/>
  <c r="I24" s="1"/>
  <c r="F23"/>
  <c r="H23" s="1"/>
  <c r="I23" s="1"/>
  <c r="F22"/>
  <c r="H22" s="1"/>
  <c r="F20"/>
  <c r="H20" s="1"/>
  <c r="I20" s="1"/>
  <c r="F19"/>
  <c r="H19" s="1"/>
  <c r="I19" s="1"/>
  <c r="F17"/>
  <c r="H17" s="1"/>
  <c r="I17" s="1"/>
  <c r="F16"/>
  <c r="H16" s="1"/>
  <c r="F14"/>
  <c r="H14" s="1"/>
  <c r="F13"/>
  <c r="H13" s="1"/>
  <c r="I13" s="1"/>
  <c r="F12"/>
  <c r="H12" s="1"/>
  <c r="I12" s="1"/>
  <c r="F11"/>
  <c r="H11" s="1"/>
  <c r="F10"/>
  <c r="H10" s="1"/>
  <c r="F78" i="2"/>
  <c r="H78" s="1"/>
  <c r="F77"/>
  <c r="F76"/>
  <c r="H76" s="1"/>
  <c r="I76" s="1"/>
  <c r="F75"/>
  <c r="H75" s="1"/>
  <c r="I75" s="1"/>
  <c r="F74"/>
  <c r="H74" s="1"/>
  <c r="F73"/>
  <c r="F72"/>
  <c r="H72" s="1"/>
  <c r="I72" s="1"/>
  <c r="F71"/>
  <c r="H71" s="1"/>
  <c r="F70"/>
  <c r="H70" s="1"/>
  <c r="F69"/>
  <c r="F68"/>
  <c r="H68" s="1"/>
  <c r="I68" s="1"/>
  <c r="F64"/>
  <c r="H64" s="1"/>
  <c r="F63"/>
  <c r="H63" s="1"/>
  <c r="F62"/>
  <c r="F61"/>
  <c r="H61" s="1"/>
  <c r="I61" s="1"/>
  <c r="F60"/>
  <c r="H60" s="1"/>
  <c r="I60" s="1"/>
  <c r="F59"/>
  <c r="H59" s="1"/>
  <c r="F58"/>
  <c r="F57"/>
  <c r="H57" s="1"/>
  <c r="I57" s="1"/>
  <c r="F54"/>
  <c r="F53"/>
  <c r="F52"/>
  <c r="H52" s="1"/>
  <c r="I52" s="1"/>
  <c r="F51"/>
  <c r="H51" s="1"/>
  <c r="F49"/>
  <c r="H49" s="1"/>
  <c r="F47"/>
  <c r="H47" s="1"/>
  <c r="I47" s="1"/>
  <c r="F45"/>
  <c r="H45" s="1"/>
  <c r="F44"/>
  <c r="H44" s="1"/>
  <c r="F43"/>
  <c r="F42"/>
  <c r="H42" s="1"/>
  <c r="I42" s="1"/>
  <c r="F41"/>
  <c r="H41" s="1"/>
  <c r="I41" s="1"/>
  <c r="F40"/>
  <c r="H40" s="1"/>
  <c r="F36"/>
  <c r="F35"/>
  <c r="H35" s="1"/>
  <c r="I35" s="1"/>
  <c r="F33"/>
  <c r="H33" s="1"/>
  <c r="I33" s="1"/>
  <c r="F32"/>
  <c r="H32" s="1"/>
  <c r="I32" s="1"/>
  <c r="F31"/>
  <c r="F30"/>
  <c r="H30" s="1"/>
  <c r="F29"/>
  <c r="H29" s="1"/>
  <c r="I29" s="1"/>
  <c r="F28"/>
  <c r="H28" s="1"/>
  <c r="I28" s="1"/>
  <c r="F27"/>
  <c r="F26"/>
  <c r="H26" s="1"/>
  <c r="F24"/>
  <c r="F23"/>
  <c r="F22"/>
  <c r="H22" s="1"/>
  <c r="I22" s="1"/>
  <c r="F20"/>
  <c r="H20" s="1"/>
  <c r="F19"/>
  <c r="F17"/>
  <c r="H17" s="1"/>
  <c r="F16"/>
  <c r="H16" s="1"/>
  <c r="I16" s="1"/>
  <c r="F14"/>
  <c r="H14" s="1"/>
  <c r="I14" s="1"/>
  <c r="F13"/>
  <c r="F12"/>
  <c r="H12" s="1"/>
  <c r="F11"/>
  <c r="H11" s="1"/>
  <c r="I11" s="1"/>
  <c r="F10"/>
  <c r="F74" i="1"/>
  <c r="H74" s="1"/>
  <c r="I74" s="1"/>
  <c r="F73"/>
  <c r="F60"/>
  <c r="H60" s="1"/>
  <c r="I60" s="1"/>
  <c r="F57"/>
  <c r="H57" s="1"/>
  <c r="I57" s="1"/>
  <c r="F56"/>
  <c r="H56" s="1"/>
  <c r="I56" s="1"/>
  <c r="F21"/>
  <c r="H21" s="1"/>
  <c r="F15"/>
  <c r="H15" s="1"/>
  <c r="F18"/>
  <c r="H18" s="1"/>
  <c r="I18" s="1"/>
  <c r="F17"/>
  <c r="H17" s="1"/>
  <c r="F16"/>
  <c r="H16" s="1"/>
  <c r="I16" s="1"/>
  <c r="F12"/>
  <c r="H12" s="1"/>
  <c r="F11"/>
  <c r="H11" s="1"/>
  <c r="I11" s="1"/>
  <c r="F10"/>
  <c r="H10" s="1"/>
  <c r="F77"/>
  <c r="H77" s="1"/>
  <c r="I77" s="1"/>
  <c r="F76"/>
  <c r="H76" s="1"/>
  <c r="F75"/>
  <c r="H75" s="1"/>
  <c r="F72"/>
  <c r="H72" s="1"/>
  <c r="F71"/>
  <c r="H71" s="1"/>
  <c r="I71" s="1"/>
  <c r="F70"/>
  <c r="H70" s="1"/>
  <c r="F69"/>
  <c r="H69" s="1"/>
  <c r="F68"/>
  <c r="H68" s="1"/>
  <c r="F67"/>
  <c r="F63"/>
  <c r="H63" s="1"/>
  <c r="I63" s="1"/>
  <c r="F62"/>
  <c r="H62" s="1"/>
  <c r="F61"/>
  <c r="H61" s="1"/>
  <c r="F59"/>
  <c r="H59" s="1"/>
  <c r="F58"/>
  <c r="H58" s="1"/>
  <c r="I58" s="1"/>
  <c r="F54"/>
  <c r="H54" s="1"/>
  <c r="F53"/>
  <c r="H53" s="1"/>
  <c r="F52"/>
  <c r="F51"/>
  <c r="H51" s="1"/>
  <c r="I51" s="1"/>
  <c r="F50"/>
  <c r="H50" s="1"/>
  <c r="F49"/>
  <c r="H49" s="1"/>
  <c r="F48"/>
  <c r="H48" s="1"/>
  <c r="F46"/>
  <c r="H46" s="1"/>
  <c r="F44"/>
  <c r="H44" s="1"/>
  <c r="I44" s="1"/>
  <c r="F43"/>
  <c r="H43" s="1"/>
  <c r="F42"/>
  <c r="F41"/>
  <c r="H41" s="1"/>
  <c r="F40"/>
  <c r="H40" s="1"/>
  <c r="F39"/>
  <c r="H39" s="1"/>
  <c r="I39" s="1"/>
  <c r="F35"/>
  <c r="H35" s="1"/>
  <c r="F34"/>
  <c r="H34" s="1"/>
  <c r="F33"/>
  <c r="H33" s="1"/>
  <c r="I33" s="1"/>
  <c r="F32"/>
  <c r="H32" s="1"/>
  <c r="F31"/>
  <c r="H31" s="1"/>
  <c r="F30"/>
  <c r="H30" s="1"/>
  <c r="F29"/>
  <c r="F28"/>
  <c r="H28" s="1"/>
  <c r="F27"/>
  <c r="H27" s="1"/>
  <c r="F26"/>
  <c r="H26" s="1"/>
  <c r="I26" s="1"/>
  <c r="F25"/>
  <c r="H25" s="1"/>
  <c r="F23"/>
  <c r="F22"/>
  <c r="H22" s="1"/>
  <c r="F19"/>
  <c r="H19" s="1"/>
  <c r="F13"/>
  <c r="H13" s="1"/>
  <c r="F9"/>
  <c r="H9" s="1"/>
  <c r="I44" i="3" l="1"/>
  <c r="I20" i="2"/>
  <c r="I71"/>
  <c r="I27" i="3"/>
  <c r="I12" i="2"/>
  <c r="H23" i="11"/>
  <c r="I23" s="1"/>
  <c r="I28" i="21"/>
  <c r="I20" i="15"/>
  <c r="I28"/>
  <c r="I71" i="14"/>
  <c r="I64" i="13"/>
  <c r="I31" i="11"/>
  <c r="I30"/>
  <c r="I22"/>
  <c r="I41" i="9"/>
  <c r="I72" i="8"/>
  <c r="I24" i="14"/>
  <c r="I20" i="13"/>
  <c r="I45"/>
  <c r="I43" i="11"/>
  <c r="I73"/>
  <c r="I33" i="8"/>
  <c r="I14"/>
  <c r="I60" i="3"/>
  <c r="I69"/>
  <c r="I34"/>
  <c r="I26"/>
  <c r="I30" i="2"/>
  <c r="I26"/>
  <c r="I17"/>
  <c r="H10"/>
  <c r="I10" s="1"/>
  <c r="I51"/>
  <c r="I36" i="3"/>
  <c r="I58"/>
  <c r="I10" i="1"/>
  <c r="I9"/>
  <c r="I13" i="9"/>
  <c r="I71"/>
  <c r="I71" i="7"/>
  <c r="I41"/>
  <c r="I13"/>
  <c r="I28" i="17"/>
  <c r="H44"/>
  <c r="I44" s="1"/>
  <c r="I70" i="10"/>
  <c r="I23"/>
  <c r="I46" i="6"/>
  <c r="I66"/>
  <c r="I10"/>
  <c r="I30" i="4"/>
  <c r="H39"/>
  <c r="I39" s="1"/>
  <c r="I33"/>
  <c r="I26"/>
  <c r="I76"/>
  <c r="I11"/>
  <c r="I62"/>
  <c r="I21"/>
  <c r="I35"/>
  <c r="I43"/>
  <c r="I57"/>
  <c r="I58"/>
  <c r="I71"/>
  <c r="I17"/>
  <c r="H25"/>
  <c r="I25" s="1"/>
  <c r="I52"/>
  <c r="H75"/>
  <c r="I75" s="1"/>
  <c r="I50" i="7"/>
  <c r="I34" i="6"/>
  <c r="I54" i="4"/>
  <c r="I49"/>
  <c r="I50" i="2"/>
  <c r="I34"/>
  <c r="I18"/>
  <c r="F70" i="22"/>
  <c r="I24" i="21"/>
  <c r="I20" i="20"/>
  <c r="I20" i="19"/>
  <c r="I24" i="17"/>
  <c r="I10" i="21"/>
  <c r="I14"/>
  <c r="I29"/>
  <c r="I33"/>
  <c r="I47" i="20"/>
  <c r="I47" i="19"/>
  <c r="I47" i="18"/>
  <c r="I10" i="17"/>
  <c r="I14"/>
  <c r="I29"/>
  <c r="I33"/>
  <c r="I71" i="16"/>
  <c r="I24"/>
  <c r="I24" i="15"/>
  <c r="I41"/>
  <c r="I71"/>
  <c r="I28" i="14"/>
  <c r="I45"/>
  <c r="I60" i="13"/>
  <c r="I71"/>
  <c r="I41"/>
  <c r="I71" i="12"/>
  <c r="I24"/>
  <c r="I20"/>
  <c r="I28"/>
  <c r="I45"/>
  <c r="I16" i="11"/>
  <c r="I69"/>
  <c r="I26"/>
  <c r="I36"/>
  <c r="I19" i="10"/>
  <c r="I27"/>
  <c r="I44"/>
  <c r="I74"/>
  <c r="I35" i="8"/>
  <c r="I29"/>
  <c r="I68"/>
  <c r="I76"/>
  <c r="I10"/>
  <c r="I29" i="6"/>
  <c r="I14"/>
  <c r="I70"/>
  <c r="I33"/>
  <c r="I20" i="16"/>
  <c r="I28"/>
  <c r="I45"/>
  <c r="I78"/>
  <c r="I10"/>
  <c r="I14"/>
  <c r="I29"/>
  <c r="I33"/>
  <c r="I47"/>
  <c r="I68"/>
  <c r="I72"/>
  <c r="I76"/>
  <c r="I10" i="15"/>
  <c r="I14"/>
  <c r="I29"/>
  <c r="I33"/>
  <c r="I35"/>
  <c r="I47"/>
  <c r="I68"/>
  <c r="I72"/>
  <c r="I76"/>
  <c r="I10" i="14"/>
  <c r="I14"/>
  <c r="I29"/>
  <c r="I33"/>
  <c r="I68"/>
  <c r="I72"/>
  <c r="I10" i="13"/>
  <c r="I14"/>
  <c r="I35"/>
  <c r="I42"/>
  <c r="I47"/>
  <c r="I61"/>
  <c r="I68"/>
  <c r="I76"/>
  <c r="I78" i="12"/>
  <c r="I10"/>
  <c r="I14"/>
  <c r="I29"/>
  <c r="I33"/>
  <c r="I35"/>
  <c r="I47"/>
  <c r="I68"/>
  <c r="I72"/>
  <c r="I76"/>
  <c r="I10" i="11"/>
  <c r="I14"/>
  <c r="I29"/>
  <c r="I33"/>
  <c r="I35"/>
  <c r="I47"/>
  <c r="I68"/>
  <c r="I72"/>
  <c r="I9" i="10"/>
  <c r="I13"/>
  <c r="I28"/>
  <c r="I32"/>
  <c r="I34"/>
  <c r="I46"/>
  <c r="I67"/>
  <c r="I71"/>
  <c r="I75"/>
  <c r="I10" i="9"/>
  <c r="I68"/>
  <c r="I11" i="8"/>
  <c r="I16"/>
  <c r="I22"/>
  <c r="I26"/>
  <c r="I30"/>
  <c r="I36"/>
  <c r="I69"/>
  <c r="I73"/>
  <c r="I77"/>
  <c r="I10" i="7"/>
  <c r="I72"/>
  <c r="I22" i="6"/>
  <c r="I26"/>
  <c r="I30"/>
  <c r="I42"/>
  <c r="I67"/>
  <c r="I71"/>
  <c r="I13"/>
  <c r="I24"/>
  <c r="I28"/>
  <c r="I44"/>
  <c r="I29" i="4"/>
  <c r="I42"/>
  <c r="I61"/>
  <c r="I15"/>
  <c r="I67"/>
  <c r="I10"/>
  <c r="I9"/>
  <c r="I13"/>
  <c r="I28"/>
  <c r="I32"/>
  <c r="I34"/>
  <c r="I41"/>
  <c r="I46"/>
  <c r="I51"/>
  <c r="I56"/>
  <c r="I60"/>
  <c r="I66"/>
  <c r="I70"/>
  <c r="I74"/>
  <c r="I11" i="3"/>
  <c r="I43"/>
  <c r="I16"/>
  <c r="I77"/>
  <c r="I30"/>
  <c r="I22"/>
  <c r="I53"/>
  <c r="I62"/>
  <c r="I73"/>
  <c r="I10"/>
  <c r="I14"/>
  <c r="I29"/>
  <c r="I33"/>
  <c r="I35"/>
  <c r="I42"/>
  <c r="I47"/>
  <c r="I52"/>
  <c r="I57"/>
  <c r="I61"/>
  <c r="I68"/>
  <c r="I72"/>
  <c r="I76"/>
  <c r="I74" i="2"/>
  <c r="I78"/>
  <c r="I70"/>
  <c r="I44"/>
  <c r="I45"/>
  <c r="I63"/>
  <c r="I64"/>
  <c r="I40"/>
  <c r="I59"/>
  <c r="I49"/>
  <c r="H54"/>
  <c r="I54" s="1"/>
  <c r="H24"/>
  <c r="I24" s="1"/>
  <c r="H13"/>
  <c r="I13" s="1"/>
  <c r="H19"/>
  <c r="I19" s="1"/>
  <c r="H23"/>
  <c r="I23" s="1"/>
  <c r="H27"/>
  <c r="I27" s="1"/>
  <c r="H31"/>
  <c r="I31" s="1"/>
  <c r="H36"/>
  <c r="I36" s="1"/>
  <c r="H43"/>
  <c r="I43" s="1"/>
  <c r="H53"/>
  <c r="I53" s="1"/>
  <c r="H58"/>
  <c r="I58" s="1"/>
  <c r="H62"/>
  <c r="I62" s="1"/>
  <c r="H69"/>
  <c r="I69" s="1"/>
  <c r="H73"/>
  <c r="I73" s="1"/>
  <c r="H77"/>
  <c r="I77" s="1"/>
  <c r="H73" i="1"/>
  <c r="I73" s="1"/>
  <c r="I21"/>
  <c r="I15"/>
  <c r="I17"/>
  <c r="I12"/>
  <c r="I72"/>
  <c r="H29"/>
  <c r="I29" s="1"/>
  <c r="H52"/>
  <c r="I52" s="1"/>
  <c r="H67"/>
  <c r="I67" s="1"/>
  <c r="I13"/>
  <c r="I25"/>
  <c r="I30"/>
  <c r="I43"/>
  <c r="I48"/>
  <c r="I62"/>
  <c r="I68"/>
  <c r="I35"/>
  <c r="I54"/>
  <c r="I76"/>
  <c r="I32"/>
  <c r="I40"/>
  <c r="I50"/>
  <c r="I59"/>
  <c r="I70"/>
  <c r="H23"/>
  <c r="I23" s="1"/>
  <c r="I28"/>
  <c r="H42"/>
  <c r="I42" s="1"/>
  <c r="I19"/>
  <c r="I22"/>
  <c r="I27"/>
  <c r="I31"/>
  <c r="I34"/>
  <c r="I41"/>
  <c r="I46"/>
  <c r="I49"/>
  <c r="I53"/>
  <c r="I61"/>
  <c r="I69"/>
  <c r="I75"/>
</calcChain>
</file>

<file path=xl/sharedStrings.xml><?xml version="1.0" encoding="utf-8"?>
<sst xmlns="http://schemas.openxmlformats.org/spreadsheetml/2006/main" count="6563" uniqueCount="269">
  <si>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</si>
  <si>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</si>
  <si>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</si>
  <si>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</si>
  <si>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</si>
  <si>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</si>
  <si>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</si>
  <si>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</si>
  <si>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</si>
  <si>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</si>
  <si>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</si>
  <si>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</si>
  <si>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</si>
  <si>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</si>
  <si>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</si>
  <si>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</si>
  <si>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</si>
  <si>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</si>
  <si>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</si>
  <si>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</si>
  <si>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</si>
  <si>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</si>
  <si>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</si>
  <si>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</si>
  <si>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</si>
  <si>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</si>
  <si>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</si>
  <si>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</si>
  <si>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</si>
  <si>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</si>
  <si>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</si>
  <si>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</si>
  <si>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</si>
  <si>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</si>
  <si>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</si>
  <si>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</si>
  <si>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</si>
  <si>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</si>
  <si>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</si>
  <si>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</si>
  <si>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</si>
  <si>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</si>
  <si>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</si>
  <si>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</si>
  <si>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</si>
  <si>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</si>
  <si>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</si>
  <si>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</si>
  <si>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</si>
  <si>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</si>
  <si>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</si>
  <si>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</si>
  <si>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</si>
  <si>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</si>
  <si>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</si>
  <si>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</si>
  <si>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</si>
  <si>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</si>
  <si>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</si>
  <si>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</si>
  <si>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</si>
  <si>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</si>
  <si>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</si>
  <si>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</si>
  <si>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</si>
  <si>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</si>
  <si>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</si>
  <si>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</si>
  <si>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</si>
  <si>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</si>
  <si>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</si>
  <si>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</si>
  <si>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</si>
  <si>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</si>
  <si>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</si>
  <si>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</si>
  <si>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</si>
  <si>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</si>
  <si>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</si>
  <si>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</si>
  <si>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</si>
  <si>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</si>
  <si>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</si>
  <si>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</si>
  <si>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</si>
  <si>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</si>
  <si>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</si>
  <si>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</si>
  <si>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</si>
  <si>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</si>
  <si>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</si>
  <si>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</si>
  <si>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</si>
  <si>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</si>
  <si>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</si>
  <si>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</si>
  <si>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</si>
  <si>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</si>
  <si>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</si>
  <si>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</si>
  <si>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</si>
  <si>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</si>
  <si>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</si>
  <si>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</si>
  <si>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</si>
  <si>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</si>
  <si>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</si>
  <si>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</si>
  <si>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</si>
  <si>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</si>
  <si>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</si>
  <si>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</si>
  <si>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</si>
  <si>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</si>
  <si>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</si>
  <si>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</si>
  <si>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</si>
  <si>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</si>
  <si>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</si>
  <si>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</si>
  <si>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</si>
  <si>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</si>
  <si>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</si>
  <si>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</si>
  <si>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</si>
  <si>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</si>
  <si>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</si>
  <si>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</si>
  <si>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</si>
  <si>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</si>
  <si>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</si>
  <si>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</si>
  <si>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</si>
  <si>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</si>
  <si>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</si>
  <si>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</si>
  <si>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</si>
  <si>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</si>
  <si>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</si>
  <si>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</si>
  <si>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</si>
  <si>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</si>
  <si>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</si>
  <si>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</si>
  <si>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</si>
  <si>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</si>
  <si>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</si>
  <si>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</si>
  <si>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</si>
  <si>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</si>
  <si>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</si>
  <si>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</si>
  <si>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</si>
  <si>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</si>
  <si>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</si>
  <si>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</si>
  <si>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</si>
  <si>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</si>
  <si>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</si>
  <si>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</si>
  <si>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</si>
  <si>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</si>
  <si>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</si>
  <si>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</si>
  <si>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</si>
  <si>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</si>
  <si>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</si>
  <si>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</si>
  <si>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</si>
  <si>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</si>
  <si>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</si>
  <si>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</si>
  <si>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</si>
  <si>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</si>
  <si>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</si>
  <si>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</si>
  <si>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</si>
  <si>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</si>
  <si>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</si>
  <si>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</si>
  <si>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</si>
  <si>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</si>
  <si>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</si>
  <si>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</si>
  <si>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</si>
  <si>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</si>
  <si>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</si>
  <si>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</si>
  <si>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</si>
  <si>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</si>
  <si>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</si>
  <si>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Solan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</si>
  <si>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</si>
  <si>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</si>
  <si>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</si>
  <si>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</si>
  <si>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</si>
  <si>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</si>
  <si>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</si>
  <si>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</si>
  <si>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</si>
  <si>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</si>
  <si>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</si>
  <si>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</si>
  <si>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</si>
  <si>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</si>
  <si>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</si>
  <si>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</si>
  <si>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</si>
  <si>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</si>
  <si>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</si>
  <si>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</si>
  <si>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</si>
  <si>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</si>
  <si>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</si>
  <si>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</si>
  <si>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</si>
  <si>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</si>
  <si>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</si>
  <si>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</si>
  <si>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</si>
  <si>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</si>
  <si>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</si>
  <si>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</si>
  <si>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</si>
  <si>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</si>
  <si>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</si>
  <si>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</si>
  <si>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</si>
  <si>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</si>
  <si>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</si>
  <si>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</si>
  <si>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</si>
  <si>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</si>
  <si>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</si>
  <si>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</si>
  <si>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</si>
  <si>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</si>
  <si>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</si>
  <si>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</si>
  <si>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</si>
  <si>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</si>
  <si>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</si>
  <si>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</si>
  <si>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</si>
  <si>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</si>
  <si>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</si>
  <si>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</si>
  <si>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</si>
  <si>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</si>
  <si>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</si>
  <si>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</si>
  <si>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</si>
  <si>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</si>
  <si>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</si>
  <si>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</si>
  <si>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</si>
  <si>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</si>
  <si>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</si>
  <si>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</si>
  <si>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</si>
  <si>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</si>
  <si>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+ 5.5%VAT</t>
  </si>
  <si>
    <t>1030TC</t>
  </si>
  <si>
    <t>3.4/(I2)</t>
  </si>
  <si>
    <t>Price Will be a Rangareddi- 3848.25</t>
  </si>
  <si>
    <t>For- Howarh/ KOLKATA- 3826.01</t>
  </si>
  <si>
    <t>For Hosur (Krishangiri) - Frieght Will be 5108.45</t>
  </si>
  <si>
    <t>For Kanchipuram - Frieght  will be 5268.07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</si>
</sst>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0.00;[Red]0.00"/>
    <numFmt numFmtId="166" formatCode="0;[Red]0"/>
  </numFmts>
  <fonts count="52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9" fillId="2" borderId="0" xfId="0" applyNumberFormat="1" applyFont="1" applyFill="1" applyAlignment="1"/>
    <xf numFmtId="2" fontId="21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0" fontId="21" fillId="2" borderId="14" xfId="0" applyNumberFormat="1" applyFont="1" applyFill="1" applyBorder="1" applyAlignment="1" applyProtection="1"/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vertic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85724</xdr:rowOff>
    </xdr:from>
    <xdr:to>
      <xdr:col>8</xdr:col>
      <xdr:colOff>1390650</xdr:colOff>
      <xdr:row>4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67875" y="85724"/>
          <a:ext cx="1390650" cy="108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95250</xdr:rowOff>
    </xdr:from>
    <xdr:to>
      <xdr:col>8</xdr:col>
      <xdr:colOff>1476376</xdr:colOff>
      <xdr:row>4</xdr:row>
      <xdr:rowOff>85725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95250"/>
          <a:ext cx="13906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8</xdr:col>
      <xdr:colOff>1371601</xdr:colOff>
      <xdr:row>4</xdr:row>
      <xdr:rowOff>0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1" y="85725"/>
          <a:ext cx="1371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30639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4"/>
  <sheetViews>
    <sheetView workbookViewId="0">
      <selection activeCell="A34" sqref="A34"/>
    </sheetView>
  </sheetViews>
  <sheetFormatPr defaultRowHeight="15"/>
  <cols>
    <col min="1" max="1" width="171.42578125" bestFit="1" customWidth="1"/>
  </cols>
  <sheetData>
    <row r="2" ht="0.75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8" spans="1:20" ht="15.7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C102"/>
  <sheetViews>
    <sheetView topLeftCell="A43" workbookViewId="0">
      <selection activeCell="D53" sqref="D53"/>
    </sheetView>
  </sheetViews>
  <sheetFormatPr defaultRowHeight="1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48" t="s">
        <v>244</v>
      </c>
      <c r="C3" s="448"/>
      <c r="D3" s="448"/>
      <c r="E3" s="448"/>
      <c r="F3" s="448"/>
      <c r="G3" s="448"/>
      <c r="H3" s="448"/>
      <c r="I3" s="445"/>
    </row>
    <row r="4" spans="1:16" ht="16.5" thickBot="1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>
      <c r="A5" s="431" t="s">
        <v>4</v>
      </c>
      <c r="B5" s="432"/>
      <c r="C5" s="432"/>
      <c r="D5" s="432"/>
      <c r="E5" s="432"/>
      <c r="F5" s="432"/>
      <c r="G5" s="432"/>
      <c r="H5" s="432"/>
      <c r="I5" s="3" t="s">
        <v>5</v>
      </c>
    </row>
    <row r="6" spans="1:16" ht="15.75" thickBot="1">
      <c r="A6" s="433"/>
      <c r="B6" s="434"/>
      <c r="C6" s="434"/>
      <c r="D6" s="434"/>
      <c r="E6" s="434"/>
      <c r="F6" s="434"/>
      <c r="G6" s="434"/>
      <c r="H6" s="434"/>
      <c r="I6" s="4">
        <v>42522</v>
      </c>
    </row>
    <row r="7" spans="1:16" ht="21" thickBot="1">
      <c r="A7" s="435" t="s">
        <v>6</v>
      </c>
      <c r="B7" s="436"/>
      <c r="C7" s="436"/>
      <c r="D7" s="436"/>
      <c r="E7" s="436"/>
      <c r="F7" s="436"/>
      <c r="G7" s="436"/>
      <c r="H7" s="436"/>
      <c r="I7" s="437"/>
    </row>
    <row r="8" spans="1:16" s="7" customFormat="1">
      <c r="A8" s="438" t="s">
        <v>7</v>
      </c>
      <c r="B8" s="439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4" customFormat="1" ht="15.75">
      <c r="A9" s="90" t="s">
        <v>15</v>
      </c>
      <c r="B9" s="91" t="s">
        <v>16</v>
      </c>
      <c r="C9" s="92" t="s">
        <v>17</v>
      </c>
      <c r="D9" s="78">
        <v>72799</v>
      </c>
      <c r="E9" s="78">
        <v>1100</v>
      </c>
      <c r="F9" s="78">
        <f t="shared" ref="F9:F19" si="0">(D9-E9)*0.125</f>
        <v>8962.375</v>
      </c>
      <c r="G9" s="78">
        <v>1886.94</v>
      </c>
      <c r="H9" s="78">
        <f t="shared" ref="H9:H35" si="1">(D9-E9+F9+G9)*0.005</f>
        <v>412.74157500000001</v>
      </c>
      <c r="I9" s="93">
        <f t="shared" ref="I9:I12" si="2">D9-E9+F9+H9+G9</f>
        <v>82961.056574999995</v>
      </c>
    </row>
    <row r="10" spans="1:16" s="94" customFormat="1" ht="15.75">
      <c r="A10" s="90" t="s">
        <v>15</v>
      </c>
      <c r="B10" s="91" t="s">
        <v>24</v>
      </c>
      <c r="C10" s="92" t="s">
        <v>25</v>
      </c>
      <c r="D10" s="78">
        <v>72799</v>
      </c>
      <c r="E10" s="78">
        <v>1100</v>
      </c>
      <c r="F10" s="78">
        <f t="shared" ref="F10:F12" si="3">(D10-E10)*0.125</f>
        <v>8962.375</v>
      </c>
      <c r="G10" s="78">
        <v>1886.94</v>
      </c>
      <c r="H10" s="78">
        <f>(D10-E10+F10+G10)*0.005</f>
        <v>412.74157500000001</v>
      </c>
      <c r="I10" s="93">
        <f t="shared" si="2"/>
        <v>82961.056574999995</v>
      </c>
      <c r="M10" s="95"/>
      <c r="N10" s="96"/>
      <c r="O10" s="96"/>
      <c r="P10" s="96"/>
    </row>
    <row r="11" spans="1:16" s="94" customFormat="1" ht="15.75">
      <c r="A11" s="90" t="s">
        <v>15</v>
      </c>
      <c r="B11" s="91" t="s">
        <v>20</v>
      </c>
      <c r="C11" s="92" t="s">
        <v>21</v>
      </c>
      <c r="D11" s="78">
        <v>72307</v>
      </c>
      <c r="E11" s="78">
        <v>1100</v>
      </c>
      <c r="F11" s="78">
        <f t="shared" si="3"/>
        <v>8900.875</v>
      </c>
      <c r="G11" s="78">
        <v>1886.94</v>
      </c>
      <c r="H11" s="78">
        <f t="shared" ref="H11:H12" si="4">(D11-E11+F11+G11)*0.005</f>
        <v>409.97407500000003</v>
      </c>
      <c r="I11" s="93">
        <f t="shared" si="2"/>
        <v>82404.789075000008</v>
      </c>
      <c r="M11" s="95"/>
      <c r="N11" s="96"/>
      <c r="O11" s="96"/>
      <c r="P11" s="96"/>
    </row>
    <row r="12" spans="1:16" s="94" customFormat="1" ht="15.75">
      <c r="A12" s="90" t="s">
        <v>15</v>
      </c>
      <c r="B12" s="91" t="s">
        <v>22</v>
      </c>
      <c r="C12" s="92" t="s">
        <v>23</v>
      </c>
      <c r="D12" s="78">
        <v>72454</v>
      </c>
      <c r="E12" s="78">
        <v>1100</v>
      </c>
      <c r="F12" s="78">
        <f t="shared" si="3"/>
        <v>8919.25</v>
      </c>
      <c r="G12" s="78">
        <v>1886.94</v>
      </c>
      <c r="H12" s="78">
        <f t="shared" si="4"/>
        <v>410.80095</v>
      </c>
      <c r="I12" s="93">
        <f t="shared" si="2"/>
        <v>82570.990950000007</v>
      </c>
      <c r="M12" s="95"/>
      <c r="N12" s="96"/>
      <c r="O12" s="96"/>
      <c r="P12" s="96"/>
    </row>
    <row r="13" spans="1:16" s="94" customFormat="1" ht="15.75">
      <c r="A13" s="90" t="s">
        <v>15</v>
      </c>
      <c r="B13" s="91" t="s">
        <v>18</v>
      </c>
      <c r="C13" s="92" t="s">
        <v>19</v>
      </c>
      <c r="D13" s="78">
        <v>73795</v>
      </c>
      <c r="E13" s="78">
        <v>1100</v>
      </c>
      <c r="F13" s="78">
        <f t="shared" si="0"/>
        <v>9086.875</v>
      </c>
      <c r="G13" s="78">
        <v>1886.94</v>
      </c>
      <c r="H13" s="78">
        <f t="shared" si="1"/>
        <v>418.34407500000003</v>
      </c>
      <c r="I13" s="93">
        <f t="shared" ref="I13:I19" si="5">D13-E13+F13+H13+G13</f>
        <v>84087.159075000003</v>
      </c>
    </row>
    <row r="14" spans="1:16" s="94" customFormat="1" ht="15.75">
      <c r="A14" s="90" t="s">
        <v>15</v>
      </c>
      <c r="B14" s="91" t="s">
        <v>263</v>
      </c>
      <c r="C14" s="92" t="s">
        <v>264</v>
      </c>
      <c r="D14" s="78">
        <v>76905</v>
      </c>
      <c r="E14" s="78">
        <v>1100</v>
      </c>
      <c r="F14" s="78">
        <f t="shared" si="0"/>
        <v>9475.625</v>
      </c>
      <c r="G14" s="78">
        <v>1886.94</v>
      </c>
      <c r="H14" s="78">
        <f t="shared" si="1"/>
        <v>435.83782500000001</v>
      </c>
      <c r="I14" s="93">
        <f t="shared" si="5"/>
        <v>87603.402824999997</v>
      </c>
    </row>
    <row r="15" spans="1:16" s="97" customFormat="1">
      <c r="A15" s="90" t="s">
        <v>26</v>
      </c>
      <c r="B15" s="91" t="s">
        <v>27</v>
      </c>
      <c r="C15" s="92" t="s">
        <v>23</v>
      </c>
      <c r="D15" s="78">
        <v>74789</v>
      </c>
      <c r="E15" s="78">
        <v>1100</v>
      </c>
      <c r="F15" s="78">
        <f t="shared" ref="F15" si="6">(D15-E15)*0.125</f>
        <v>9211.125</v>
      </c>
      <c r="G15" s="78">
        <v>1886.94</v>
      </c>
      <c r="H15" s="78">
        <f t="shared" ref="H15" si="7">(D15-E15+F15+G15)*0.005</f>
        <v>423.93532500000003</v>
      </c>
      <c r="I15" s="93">
        <f t="shared" ref="I15" si="8">D15-E15+F15+H15+G15</f>
        <v>85211.000325000001</v>
      </c>
      <c r="M15" s="98"/>
      <c r="N15" s="99"/>
      <c r="O15" s="99"/>
      <c r="P15" s="99"/>
    </row>
    <row r="16" spans="1:16" s="94" customFormat="1" ht="15.75">
      <c r="A16" s="90" t="s">
        <v>32</v>
      </c>
      <c r="B16" s="91" t="s">
        <v>33</v>
      </c>
      <c r="C16" s="92" t="s">
        <v>34</v>
      </c>
      <c r="D16" s="78">
        <v>77332</v>
      </c>
      <c r="E16" s="78">
        <v>1100</v>
      </c>
      <c r="F16" s="78">
        <f t="shared" si="0"/>
        <v>9529</v>
      </c>
      <c r="G16" s="78">
        <v>1886.94</v>
      </c>
      <c r="H16" s="78">
        <f t="shared" ref="H16:H18" si="9">(D16-E16+F16+G16)*0.005</f>
        <v>438.23970000000003</v>
      </c>
      <c r="I16" s="93">
        <f>D16-E16+F16+H16+G16</f>
        <v>88086.179700000008</v>
      </c>
      <c r="M16" s="96"/>
      <c r="N16" s="96"/>
      <c r="O16" s="96"/>
      <c r="P16" s="96"/>
    </row>
    <row r="17" spans="1:16" s="94" customFormat="1" ht="15.75">
      <c r="A17" s="90" t="s">
        <v>35</v>
      </c>
      <c r="B17" s="91" t="s">
        <v>36</v>
      </c>
      <c r="C17" s="92" t="s">
        <v>37</v>
      </c>
      <c r="D17" s="78">
        <v>77332</v>
      </c>
      <c r="E17" s="78">
        <v>1100</v>
      </c>
      <c r="F17" s="78">
        <f t="shared" si="0"/>
        <v>9529</v>
      </c>
      <c r="G17" s="78">
        <v>1886.94</v>
      </c>
      <c r="H17" s="78">
        <f t="shared" si="9"/>
        <v>438.23970000000003</v>
      </c>
      <c r="I17" s="93">
        <f>D17-E17+F17+H17+G17</f>
        <v>88086.179700000008</v>
      </c>
      <c r="M17" s="96"/>
      <c r="N17" s="96"/>
      <c r="O17" s="96"/>
      <c r="P17" s="96"/>
    </row>
    <row r="18" spans="1:16" s="94" customFormat="1" ht="15.75">
      <c r="A18" s="90" t="s">
        <v>35</v>
      </c>
      <c r="B18" s="91" t="s">
        <v>38</v>
      </c>
      <c r="C18" s="92" t="s">
        <v>39</v>
      </c>
      <c r="D18" s="78">
        <v>77332</v>
      </c>
      <c r="E18" s="78">
        <v>1100</v>
      </c>
      <c r="F18" s="78">
        <f t="shared" si="0"/>
        <v>9529</v>
      </c>
      <c r="G18" s="78">
        <v>1886.94</v>
      </c>
      <c r="H18" s="78">
        <f t="shared" si="9"/>
        <v>438.23970000000003</v>
      </c>
      <c r="I18" s="93">
        <f>D18-E18+F18+H18+G18</f>
        <v>88086.179700000008</v>
      </c>
      <c r="M18" s="96"/>
      <c r="N18" s="96"/>
      <c r="O18" s="96"/>
      <c r="P18" s="96"/>
    </row>
    <row r="19" spans="1:16" s="94" customFormat="1" ht="15.75">
      <c r="A19" s="90" t="s">
        <v>28</v>
      </c>
      <c r="B19" s="91" t="s">
        <v>29</v>
      </c>
      <c r="C19" s="92" t="s">
        <v>19</v>
      </c>
      <c r="D19" s="78">
        <v>76776</v>
      </c>
      <c r="E19" s="78">
        <v>1100</v>
      </c>
      <c r="F19" s="78">
        <f t="shared" si="0"/>
        <v>9459.5</v>
      </c>
      <c r="G19" s="78">
        <v>1886.94</v>
      </c>
      <c r="H19" s="78">
        <f t="shared" si="1"/>
        <v>435.11220000000003</v>
      </c>
      <c r="I19" s="93">
        <f t="shared" si="5"/>
        <v>87457.552200000006</v>
      </c>
      <c r="M19" s="96"/>
      <c r="N19" s="96"/>
      <c r="O19" s="96"/>
      <c r="P19" s="96"/>
    </row>
    <row r="20" spans="1:16" s="94" customFormat="1" ht="15.75">
      <c r="A20" s="100" t="s">
        <v>30</v>
      </c>
      <c r="B20" s="101" t="s">
        <v>31</v>
      </c>
      <c r="C20" s="102" t="s">
        <v>23</v>
      </c>
      <c r="D20" s="78"/>
      <c r="E20" s="78"/>
      <c r="F20" s="78"/>
      <c r="G20" s="78"/>
      <c r="H20" s="78"/>
      <c r="I20" s="93"/>
      <c r="M20" s="96"/>
      <c r="N20" s="96"/>
      <c r="O20" s="96"/>
      <c r="P20" s="96"/>
    </row>
    <row r="21" spans="1:16" s="94" customFormat="1" ht="15.75">
      <c r="A21" s="103" t="s">
        <v>59</v>
      </c>
      <c r="B21" s="91" t="s">
        <v>60</v>
      </c>
      <c r="C21" s="92" t="s">
        <v>19</v>
      </c>
      <c r="D21" s="78">
        <v>83495</v>
      </c>
      <c r="E21" s="78">
        <v>1100</v>
      </c>
      <c r="F21" s="78">
        <f t="shared" ref="F21" si="10">(D21-E21)*0.125</f>
        <v>10299.375</v>
      </c>
      <c r="G21" s="78">
        <v>1886.94</v>
      </c>
      <c r="H21" s="78">
        <f t="shared" ref="H21" si="11">(D21-E21+F21+G21)*0.005</f>
        <v>472.90657500000003</v>
      </c>
      <c r="I21" s="93">
        <f t="shared" ref="I21" si="12">D21-E21+F21+H21+G21</f>
        <v>95054.221575000003</v>
      </c>
      <c r="J21" s="104"/>
      <c r="M21" s="95"/>
      <c r="N21" s="96"/>
      <c r="O21" s="96"/>
      <c r="P21" s="96"/>
    </row>
    <row r="22" spans="1:16" s="94" customFormat="1" ht="15.75">
      <c r="A22" s="103" t="s">
        <v>40</v>
      </c>
      <c r="B22" s="91" t="s">
        <v>41</v>
      </c>
      <c r="C22" s="92" t="s">
        <v>23</v>
      </c>
      <c r="D22" s="78">
        <v>79663</v>
      </c>
      <c r="E22" s="78">
        <v>1100</v>
      </c>
      <c r="F22" s="78">
        <f t="shared" ref="F22:F28" si="13">(D22-E22)*0.125</f>
        <v>9820.375</v>
      </c>
      <c r="G22" s="78">
        <v>1886.94</v>
      </c>
      <c r="H22" s="78">
        <f t="shared" si="1"/>
        <v>451.35157500000003</v>
      </c>
      <c r="I22" s="93">
        <f t="shared" ref="I22:I33" si="14">D22-E22+F22+H22+G22</f>
        <v>90721.666574999996</v>
      </c>
      <c r="M22" s="95"/>
      <c r="N22" s="96"/>
      <c r="O22" s="96"/>
      <c r="P22" s="96"/>
    </row>
    <row r="23" spans="1:16" s="94" customFormat="1" ht="15.75">
      <c r="A23" s="103" t="s">
        <v>40</v>
      </c>
      <c r="B23" s="91" t="s">
        <v>42</v>
      </c>
      <c r="C23" s="92" t="s">
        <v>43</v>
      </c>
      <c r="D23" s="78">
        <v>84190</v>
      </c>
      <c r="E23" s="78">
        <v>1100</v>
      </c>
      <c r="F23" s="78">
        <f t="shared" si="13"/>
        <v>10386.25</v>
      </c>
      <c r="G23" s="78">
        <v>1886.94</v>
      </c>
      <c r="H23" s="78">
        <f t="shared" si="1"/>
        <v>476.81595000000004</v>
      </c>
      <c r="I23" s="93">
        <f t="shared" si="14"/>
        <v>95840.005950000006</v>
      </c>
      <c r="M23" s="95"/>
      <c r="N23" s="96"/>
      <c r="O23" s="96"/>
      <c r="P23" s="96"/>
    </row>
    <row r="24" spans="1:16" s="94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93"/>
      <c r="M24" s="95"/>
      <c r="N24" s="96"/>
      <c r="O24" s="96"/>
      <c r="P24" s="96"/>
    </row>
    <row r="25" spans="1:16" s="94" customFormat="1" ht="15.75">
      <c r="A25" s="103" t="s">
        <v>40</v>
      </c>
      <c r="B25" s="91" t="s">
        <v>44</v>
      </c>
      <c r="C25" s="92" t="s">
        <v>45</v>
      </c>
      <c r="D25" s="78">
        <v>79829</v>
      </c>
      <c r="E25" s="78">
        <v>1100</v>
      </c>
      <c r="F25" s="78">
        <f t="shared" si="13"/>
        <v>9841.125</v>
      </c>
      <c r="G25" s="78">
        <v>1886.94</v>
      </c>
      <c r="H25" s="78">
        <f t="shared" si="1"/>
        <v>452.285325</v>
      </c>
      <c r="I25" s="93">
        <f t="shared" si="14"/>
        <v>90909.350325000007</v>
      </c>
      <c r="M25" s="95"/>
      <c r="N25" s="96"/>
      <c r="O25" s="96"/>
      <c r="P25" s="96"/>
    </row>
    <row r="26" spans="1:16" s="94" customFormat="1" ht="15.75">
      <c r="A26" s="103" t="s">
        <v>40</v>
      </c>
      <c r="B26" s="91" t="s">
        <v>46</v>
      </c>
      <c r="C26" s="92" t="s">
        <v>45</v>
      </c>
      <c r="D26" s="78">
        <v>80208</v>
      </c>
      <c r="E26" s="78">
        <v>1100</v>
      </c>
      <c r="F26" s="78">
        <f t="shared" si="13"/>
        <v>9888.5</v>
      </c>
      <c r="G26" s="78">
        <v>1886.94</v>
      </c>
      <c r="H26" s="78">
        <f t="shared" si="1"/>
        <v>454.41720000000004</v>
      </c>
      <c r="I26" s="93">
        <f t="shared" si="14"/>
        <v>91337.857199999999</v>
      </c>
      <c r="M26" s="95"/>
      <c r="N26" s="96"/>
      <c r="O26" s="96"/>
      <c r="P26" s="96"/>
    </row>
    <row r="27" spans="1:16" s="94" customFormat="1" ht="15.75">
      <c r="A27" s="103" t="s">
        <v>40</v>
      </c>
      <c r="B27" s="91" t="s">
        <v>47</v>
      </c>
      <c r="C27" s="92" t="s">
        <v>233</v>
      </c>
      <c r="D27" s="78">
        <v>81454</v>
      </c>
      <c r="E27" s="78">
        <v>1100</v>
      </c>
      <c r="F27" s="78">
        <f t="shared" si="13"/>
        <v>10044.25</v>
      </c>
      <c r="G27" s="78">
        <v>1886.94</v>
      </c>
      <c r="H27" s="78">
        <f t="shared" si="1"/>
        <v>461.42595</v>
      </c>
      <c r="I27" s="93">
        <f t="shared" si="14"/>
        <v>92746.615950000007</v>
      </c>
      <c r="M27" s="95"/>
      <c r="N27" s="96"/>
      <c r="O27" s="96"/>
      <c r="P27" s="96"/>
    </row>
    <row r="28" spans="1:16" s="94" customFormat="1" ht="15.75">
      <c r="A28" s="103" t="s">
        <v>40</v>
      </c>
      <c r="B28" s="91" t="s">
        <v>49</v>
      </c>
      <c r="C28" s="92" t="s">
        <v>233</v>
      </c>
      <c r="D28" s="78">
        <v>80141</v>
      </c>
      <c r="E28" s="78">
        <v>1100</v>
      </c>
      <c r="F28" s="78">
        <f t="shared" si="13"/>
        <v>9880.125</v>
      </c>
      <c r="G28" s="78">
        <v>1886.94</v>
      </c>
      <c r="H28" s="78">
        <f t="shared" si="1"/>
        <v>454.040325</v>
      </c>
      <c r="I28" s="93">
        <f t="shared" si="14"/>
        <v>91262.105324999997</v>
      </c>
      <c r="M28" s="95"/>
      <c r="N28" s="96"/>
      <c r="O28" s="96"/>
      <c r="P28" s="96"/>
    </row>
    <row r="29" spans="1:16" s="94" customFormat="1" ht="15.75">
      <c r="A29" s="103" t="s">
        <v>40</v>
      </c>
      <c r="B29" s="91" t="s">
        <v>50</v>
      </c>
      <c r="C29" s="92" t="s">
        <v>51</v>
      </c>
      <c r="D29" s="78">
        <v>81700</v>
      </c>
      <c r="E29" s="78">
        <v>1100</v>
      </c>
      <c r="F29" s="78">
        <f t="shared" ref="F29:F35" si="15">(D29-E29)*0.125</f>
        <v>10075</v>
      </c>
      <c r="G29" s="78">
        <v>1886.94</v>
      </c>
      <c r="H29" s="78">
        <f t="shared" si="1"/>
        <v>462.80970000000002</v>
      </c>
      <c r="I29" s="93">
        <f t="shared" si="14"/>
        <v>93024.7497</v>
      </c>
      <c r="M29" s="95"/>
      <c r="N29" s="96"/>
      <c r="O29" s="96"/>
      <c r="P29" s="96"/>
    </row>
    <row r="30" spans="1:16" s="94" customFormat="1" ht="15.75">
      <c r="A30" s="103" t="s">
        <v>40</v>
      </c>
      <c r="B30" s="91" t="s">
        <v>52</v>
      </c>
      <c r="C30" s="92" t="s">
        <v>53</v>
      </c>
      <c r="D30" s="78">
        <v>80705</v>
      </c>
      <c r="E30" s="78">
        <v>1100</v>
      </c>
      <c r="F30" s="78">
        <f t="shared" si="15"/>
        <v>9950.625</v>
      </c>
      <c r="G30" s="78">
        <v>1886.94</v>
      </c>
      <c r="H30" s="78">
        <f t="shared" si="1"/>
        <v>457.21282500000001</v>
      </c>
      <c r="I30" s="93">
        <f t="shared" si="14"/>
        <v>91899.777824999997</v>
      </c>
      <c r="M30" s="95"/>
      <c r="N30" s="96"/>
      <c r="O30" s="96"/>
      <c r="P30" s="96"/>
    </row>
    <row r="31" spans="1:16" s="94" customFormat="1" ht="15.75">
      <c r="A31" s="103" t="s">
        <v>40</v>
      </c>
      <c r="B31" s="91" t="s">
        <v>54</v>
      </c>
      <c r="C31" s="92" t="s">
        <v>43</v>
      </c>
      <c r="D31" s="78">
        <v>80141</v>
      </c>
      <c r="E31" s="78">
        <v>1100</v>
      </c>
      <c r="F31" s="78">
        <f t="shared" si="15"/>
        <v>9880.125</v>
      </c>
      <c r="G31" s="78">
        <v>1886.94</v>
      </c>
      <c r="H31" s="78">
        <f t="shared" si="1"/>
        <v>454.040325</v>
      </c>
      <c r="I31" s="93">
        <f t="shared" si="14"/>
        <v>91262.105324999997</v>
      </c>
      <c r="M31" s="95"/>
      <c r="N31" s="96"/>
      <c r="O31" s="96"/>
      <c r="P31" s="96"/>
    </row>
    <row r="32" spans="1:16" s="94" customFormat="1" ht="15.75">
      <c r="A32" s="103" t="s">
        <v>40</v>
      </c>
      <c r="B32" s="91" t="s">
        <v>55</v>
      </c>
      <c r="C32" s="92" t="s">
        <v>56</v>
      </c>
      <c r="D32" s="78">
        <v>81156</v>
      </c>
      <c r="E32" s="78">
        <v>1100</v>
      </c>
      <c r="F32" s="78">
        <f t="shared" si="15"/>
        <v>10007</v>
      </c>
      <c r="G32" s="78">
        <v>1886.94</v>
      </c>
      <c r="H32" s="78">
        <f t="shared" si="1"/>
        <v>459.74970000000002</v>
      </c>
      <c r="I32" s="93">
        <f t="shared" si="14"/>
        <v>92409.689700000003</v>
      </c>
      <c r="M32" s="95"/>
      <c r="N32" s="96"/>
      <c r="O32" s="96"/>
      <c r="P32" s="96"/>
    </row>
    <row r="33" spans="1:237" s="94" customFormat="1" ht="15.75">
      <c r="A33" s="103" t="s">
        <v>40</v>
      </c>
      <c r="B33" s="91" t="s">
        <v>57</v>
      </c>
      <c r="C33" s="92" t="s">
        <v>58</v>
      </c>
      <c r="D33" s="78">
        <v>81156</v>
      </c>
      <c r="E33" s="78">
        <v>1100</v>
      </c>
      <c r="F33" s="78">
        <f t="shared" si="15"/>
        <v>10007</v>
      </c>
      <c r="G33" s="78">
        <v>1886.94</v>
      </c>
      <c r="H33" s="78">
        <f t="shared" si="1"/>
        <v>459.74970000000002</v>
      </c>
      <c r="I33" s="93">
        <f t="shared" si="14"/>
        <v>92409.689700000003</v>
      </c>
      <c r="M33" s="95"/>
      <c r="N33" s="96"/>
      <c r="O33" s="96"/>
      <c r="P33" s="96"/>
    </row>
    <row r="34" spans="1:237" s="94" customFormat="1" ht="15.75">
      <c r="A34" s="90" t="s">
        <v>63</v>
      </c>
      <c r="B34" s="91" t="s">
        <v>64</v>
      </c>
      <c r="C34" s="92"/>
      <c r="D34" s="78">
        <v>67525</v>
      </c>
      <c r="E34" s="78">
        <v>1100</v>
      </c>
      <c r="F34" s="78">
        <f t="shared" si="15"/>
        <v>8303.125</v>
      </c>
      <c r="G34" s="78">
        <v>1886.94</v>
      </c>
      <c r="H34" s="78">
        <f t="shared" si="1"/>
        <v>383.07532500000002</v>
      </c>
      <c r="I34" s="93">
        <f>D34-E34+F34+H34+G34</f>
        <v>76998.140325</v>
      </c>
      <c r="M34" s="96"/>
      <c r="N34" s="96"/>
      <c r="O34" s="96"/>
      <c r="P34" s="96"/>
    </row>
    <row r="35" spans="1:237" s="94" customFormat="1" ht="15.75">
      <c r="A35" s="90" t="s">
        <v>63</v>
      </c>
      <c r="B35" s="91" t="s">
        <v>65</v>
      </c>
      <c r="C35" s="92"/>
      <c r="D35" s="78">
        <v>67525</v>
      </c>
      <c r="E35" s="78">
        <v>1100</v>
      </c>
      <c r="F35" s="78">
        <f t="shared" si="15"/>
        <v>8303.125</v>
      </c>
      <c r="G35" s="78">
        <v>1886.94</v>
      </c>
      <c r="H35" s="78">
        <f t="shared" si="1"/>
        <v>383.07532500000002</v>
      </c>
      <c r="I35" s="93">
        <f>D35-E35+F35+H35+G35</f>
        <v>76998.140325</v>
      </c>
      <c r="M35" s="96"/>
      <c r="N35" s="96"/>
      <c r="O35" s="96"/>
      <c r="P35" s="96"/>
    </row>
    <row r="36" spans="1:237" s="96" customFormat="1" ht="16.5" thickBot="1">
      <c r="A36" s="105"/>
      <c r="B36" s="106"/>
      <c r="C36" s="107"/>
      <c r="D36" s="108"/>
      <c r="E36" s="108"/>
      <c r="F36" s="108"/>
      <c r="G36" s="78"/>
      <c r="H36" s="108"/>
      <c r="I36" s="109"/>
      <c r="IC36" s="94"/>
    </row>
    <row r="37" spans="1:237" s="94" customFormat="1" ht="17.25" customHeight="1" thickBot="1">
      <c r="A37" s="440" t="s">
        <v>66</v>
      </c>
      <c r="B37" s="441"/>
      <c r="C37" s="441"/>
      <c r="D37" s="441"/>
      <c r="E37" s="441"/>
      <c r="F37" s="441"/>
      <c r="G37" s="441"/>
      <c r="H37" s="441"/>
      <c r="I37" s="442"/>
      <c r="M37" s="96"/>
      <c r="N37" s="96"/>
      <c r="O37" s="96"/>
      <c r="P37" s="96"/>
    </row>
    <row r="38" spans="1:237" s="113" customFormat="1" ht="15.75">
      <c r="A38" s="443" t="s">
        <v>7</v>
      </c>
      <c r="B38" s="444"/>
      <c r="C38" s="110" t="s">
        <v>8</v>
      </c>
      <c r="D38" s="110" t="s">
        <v>9</v>
      </c>
      <c r="E38" s="110" t="s">
        <v>10</v>
      </c>
      <c r="F38" s="111" t="s">
        <v>11</v>
      </c>
      <c r="G38" s="110" t="s">
        <v>12</v>
      </c>
      <c r="H38" s="110" t="s">
        <v>13</v>
      </c>
      <c r="I38" s="112" t="s">
        <v>14</v>
      </c>
      <c r="M38" s="114"/>
      <c r="N38" s="114"/>
      <c r="O38" s="114"/>
      <c r="P38" s="114"/>
    </row>
    <row r="39" spans="1:237" s="116" customFormat="1">
      <c r="A39" s="90" t="s">
        <v>26</v>
      </c>
      <c r="B39" s="91" t="s">
        <v>67</v>
      </c>
      <c r="C39" s="115" t="s">
        <v>68</v>
      </c>
      <c r="D39" s="78">
        <v>86038</v>
      </c>
      <c r="E39" s="78">
        <v>1100</v>
      </c>
      <c r="F39" s="78">
        <f t="shared" ref="F39:F44" si="16">(D39-E39)*0.125</f>
        <v>10617.25</v>
      </c>
      <c r="G39" s="78">
        <v>1886.94</v>
      </c>
      <c r="H39" s="78">
        <f t="shared" ref="H39:H62" si="17">(D39-E39+F39+G39)*0.005</f>
        <v>487.21095000000003</v>
      </c>
      <c r="I39" s="93">
        <f t="shared" ref="I39:I62" si="18">D39-E39+F39+H39+G39</f>
        <v>97929.400949999996</v>
      </c>
      <c r="M39" s="117"/>
      <c r="N39" s="117"/>
      <c r="O39" s="117"/>
      <c r="P39" s="117"/>
    </row>
    <row r="40" spans="1:237" s="116" customFormat="1">
      <c r="A40" s="90" t="s">
        <v>69</v>
      </c>
      <c r="B40" s="91" t="s">
        <v>70</v>
      </c>
      <c r="C40" s="115" t="s">
        <v>71</v>
      </c>
      <c r="D40" s="78">
        <v>86735</v>
      </c>
      <c r="E40" s="78">
        <v>1100</v>
      </c>
      <c r="F40" s="78">
        <f t="shared" si="16"/>
        <v>10704.375</v>
      </c>
      <c r="G40" s="78">
        <v>1886.94</v>
      </c>
      <c r="H40" s="78">
        <f>(D40-E40+F40+G40)*0.005</f>
        <v>491.131575</v>
      </c>
      <c r="I40" s="93">
        <f>D40-E40+F40+H40+G40</f>
        <v>98717.446575000009</v>
      </c>
      <c r="M40" s="117"/>
      <c r="N40" s="117"/>
      <c r="O40" s="117"/>
      <c r="P40" s="117"/>
    </row>
    <row r="41" spans="1:237" s="116" customFormat="1">
      <c r="A41" s="90" t="s">
        <v>72</v>
      </c>
      <c r="B41" s="118" t="s">
        <v>73</v>
      </c>
      <c r="C41" s="115" t="s">
        <v>74</v>
      </c>
      <c r="D41" s="78">
        <v>87680</v>
      </c>
      <c r="E41" s="78">
        <v>1100</v>
      </c>
      <c r="F41" s="78">
        <f t="shared" si="16"/>
        <v>10822.5</v>
      </c>
      <c r="G41" s="78">
        <v>1886.94</v>
      </c>
      <c r="H41" s="78">
        <f>(D41-E41+F41+G41)*0.005</f>
        <v>496.44720000000001</v>
      </c>
      <c r="I41" s="93">
        <f>D41-E41+F41+H41+G41</f>
        <v>99785.887199999997</v>
      </c>
      <c r="M41" s="117"/>
      <c r="N41" s="117"/>
      <c r="O41" s="117"/>
      <c r="P41" s="117"/>
    </row>
    <row r="42" spans="1:237" s="97" customFormat="1">
      <c r="A42" s="90" t="s">
        <v>75</v>
      </c>
      <c r="B42" s="91" t="s">
        <v>76</v>
      </c>
      <c r="C42" s="115" t="s">
        <v>77</v>
      </c>
      <c r="D42" s="78">
        <v>86636</v>
      </c>
      <c r="E42" s="78">
        <v>1100</v>
      </c>
      <c r="F42" s="78">
        <f t="shared" si="16"/>
        <v>10692</v>
      </c>
      <c r="G42" s="78">
        <v>1886.94</v>
      </c>
      <c r="H42" s="78">
        <f>(D42-E42+F42+G42)*0.005</f>
        <v>490.57470000000001</v>
      </c>
      <c r="I42" s="93">
        <f>D42-E42+F42+H42+G42</f>
        <v>98605.5147</v>
      </c>
      <c r="M42" s="99"/>
      <c r="N42" s="99"/>
      <c r="O42" s="99"/>
      <c r="P42" s="99"/>
    </row>
    <row r="43" spans="1:237" s="94" customFormat="1" ht="15.75">
      <c r="A43" s="90" t="s">
        <v>75</v>
      </c>
      <c r="B43" s="91" t="s">
        <v>78</v>
      </c>
      <c r="C43" s="115" t="s">
        <v>43</v>
      </c>
      <c r="D43" s="78">
        <v>86238</v>
      </c>
      <c r="E43" s="78">
        <v>1100</v>
      </c>
      <c r="F43" s="78">
        <f t="shared" si="16"/>
        <v>10642.25</v>
      </c>
      <c r="G43" s="78">
        <v>1886.94</v>
      </c>
      <c r="H43" s="78">
        <f t="shared" si="17"/>
        <v>488.33595000000003</v>
      </c>
      <c r="I43" s="93">
        <f t="shared" si="18"/>
        <v>98155.525949999996</v>
      </c>
      <c r="M43" s="96"/>
      <c r="N43" s="96"/>
      <c r="O43" s="96"/>
      <c r="P43" s="96"/>
    </row>
    <row r="44" spans="1:237" s="94" customFormat="1" ht="15.75">
      <c r="A44" s="90" t="s">
        <v>79</v>
      </c>
      <c r="B44" s="91" t="s">
        <v>80</v>
      </c>
      <c r="C44" s="115" t="s">
        <v>43</v>
      </c>
      <c r="D44" s="78">
        <v>87731</v>
      </c>
      <c r="E44" s="78">
        <v>1100</v>
      </c>
      <c r="F44" s="78">
        <f t="shared" si="16"/>
        <v>10828.875</v>
      </c>
      <c r="G44" s="78">
        <v>1886.94</v>
      </c>
      <c r="H44" s="78">
        <f>(D44-E44+F44+G44)*0.005</f>
        <v>496.73407500000002</v>
      </c>
      <c r="I44" s="93">
        <f>D44-E44+F44+H44+G44</f>
        <v>99843.549075000003</v>
      </c>
      <c r="M44" s="96"/>
      <c r="N44" s="96"/>
      <c r="O44" s="96"/>
      <c r="P44" s="96"/>
    </row>
    <row r="45" spans="1:237" s="94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93"/>
      <c r="M45" s="96"/>
      <c r="N45" s="96"/>
      <c r="O45" s="96"/>
      <c r="P45" s="96"/>
    </row>
    <row r="46" spans="1:237" s="94" customFormat="1" ht="15.75">
      <c r="A46" s="90" t="s">
        <v>82</v>
      </c>
      <c r="B46" s="91" t="s">
        <v>83</v>
      </c>
      <c r="C46" s="115" t="s">
        <v>84</v>
      </c>
      <c r="D46" s="78">
        <v>88906</v>
      </c>
      <c r="E46" s="78">
        <v>1100</v>
      </c>
      <c r="F46" s="78">
        <f>(D46-E46)*0.125</f>
        <v>10975.75</v>
      </c>
      <c r="G46" s="78">
        <v>1886.94</v>
      </c>
      <c r="H46" s="78">
        <f t="shared" si="17"/>
        <v>503.34345000000002</v>
      </c>
      <c r="I46" s="93">
        <f t="shared" si="18"/>
        <v>101172.03345</v>
      </c>
      <c r="M46" s="96"/>
      <c r="N46" s="96"/>
      <c r="O46" s="96"/>
      <c r="P46" s="96"/>
    </row>
    <row r="47" spans="1:237" s="97" customFormat="1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93"/>
      <c r="M47" s="99"/>
      <c r="N47" s="99"/>
      <c r="O47" s="99"/>
      <c r="P47" s="99"/>
    </row>
    <row r="48" spans="1:237" s="94" customFormat="1" ht="15.75">
      <c r="A48" s="90" t="s">
        <v>94</v>
      </c>
      <c r="B48" s="91" t="s">
        <v>95</v>
      </c>
      <c r="C48" s="119" t="s">
        <v>96</v>
      </c>
      <c r="D48" s="78">
        <v>85779</v>
      </c>
      <c r="E48" s="78">
        <v>1100</v>
      </c>
      <c r="F48" s="78">
        <f>(D48-E48)*0.125</f>
        <v>10584.875</v>
      </c>
      <c r="G48" s="78">
        <v>1886.94</v>
      </c>
      <c r="H48" s="78">
        <f t="shared" si="17"/>
        <v>485.754075</v>
      </c>
      <c r="I48" s="93">
        <f t="shared" si="18"/>
        <v>97636.569075000007</v>
      </c>
      <c r="J48" s="104"/>
      <c r="M48" s="96"/>
      <c r="N48" s="96"/>
      <c r="O48" s="96"/>
      <c r="P48" s="96"/>
    </row>
    <row r="49" spans="1:16" s="94" customFormat="1" ht="15.75">
      <c r="A49" s="90" t="s">
        <v>94</v>
      </c>
      <c r="B49" s="91" t="s">
        <v>97</v>
      </c>
      <c r="C49" s="119" t="s">
        <v>98</v>
      </c>
      <c r="D49" s="78">
        <v>85779</v>
      </c>
      <c r="E49" s="78">
        <v>1100</v>
      </c>
      <c r="F49" s="78">
        <f>(D49-E49)*0.125</f>
        <v>10584.875</v>
      </c>
      <c r="G49" s="78">
        <v>1886.94</v>
      </c>
      <c r="H49" s="78">
        <f t="shared" si="17"/>
        <v>485.754075</v>
      </c>
      <c r="I49" s="93">
        <f t="shared" si="18"/>
        <v>97636.569075000007</v>
      </c>
      <c r="M49" s="96"/>
      <c r="N49" s="96"/>
      <c r="O49" s="96"/>
      <c r="P49" s="96"/>
    </row>
    <row r="50" spans="1:16" s="94" customFormat="1" ht="15.75">
      <c r="A50" s="90" t="s">
        <v>99</v>
      </c>
      <c r="B50" s="91" t="s">
        <v>100</v>
      </c>
      <c r="C50" s="119" t="s">
        <v>101</v>
      </c>
      <c r="D50" s="78">
        <v>91878</v>
      </c>
      <c r="E50" s="78">
        <v>1100</v>
      </c>
      <c r="F50" s="78">
        <f>(D50-E50)*0.125</f>
        <v>11347.25</v>
      </c>
      <c r="G50" s="78">
        <v>1886.94</v>
      </c>
      <c r="H50" s="78">
        <f>(D50-E50+F50+G50)*0.005</f>
        <v>520.06095000000005</v>
      </c>
      <c r="I50" s="93">
        <f>D50-E50+F50+H50+G50</f>
        <v>104532.25095</v>
      </c>
      <c r="M50" s="96"/>
      <c r="N50" s="96"/>
      <c r="O50" s="96"/>
      <c r="P50" s="96"/>
    </row>
    <row r="51" spans="1:16" s="94" customFormat="1" ht="15.75">
      <c r="A51" s="90" t="s">
        <v>99</v>
      </c>
      <c r="B51" s="91" t="s">
        <v>102</v>
      </c>
      <c r="C51" s="119" t="s">
        <v>101</v>
      </c>
      <c r="D51" s="78">
        <v>92980</v>
      </c>
      <c r="E51" s="78">
        <v>1100</v>
      </c>
      <c r="F51" s="78">
        <f>(D51-E51)*0.125</f>
        <v>11485</v>
      </c>
      <c r="G51" s="78">
        <v>1886.94</v>
      </c>
      <c r="H51" s="78">
        <f>(D51-E51+F51+G51)*0.005</f>
        <v>526.25970000000007</v>
      </c>
      <c r="I51" s="93">
        <f>D51-E51+F51+H51+G51</f>
        <v>105778.1997</v>
      </c>
      <c r="M51" s="96"/>
      <c r="N51" s="96"/>
      <c r="O51" s="96"/>
      <c r="P51" s="96"/>
    </row>
    <row r="52" spans="1:16" s="94" customFormat="1" ht="15.75">
      <c r="A52" s="90" t="s">
        <v>105</v>
      </c>
      <c r="B52" s="91" t="s">
        <v>106</v>
      </c>
      <c r="C52" s="119" t="s">
        <v>107</v>
      </c>
      <c r="D52" s="78">
        <v>95342</v>
      </c>
      <c r="E52" s="78">
        <v>1100</v>
      </c>
      <c r="F52" s="78">
        <f>(D52-E52)*0.125</f>
        <v>11780.25</v>
      </c>
      <c r="G52" s="78">
        <v>1886.94</v>
      </c>
      <c r="H52" s="78">
        <f t="shared" si="17"/>
        <v>539.54595000000006</v>
      </c>
      <c r="I52" s="93">
        <f t="shared" si="18"/>
        <v>108448.73595</v>
      </c>
      <c r="M52" s="96"/>
      <c r="N52" s="96"/>
      <c r="O52" s="96"/>
      <c r="P52" s="96"/>
    </row>
    <row r="53" spans="1:16" s="94" customFormat="1" ht="15.75">
      <c r="A53" s="90" t="s">
        <v>108</v>
      </c>
      <c r="B53" s="91" t="s">
        <v>109</v>
      </c>
      <c r="C53" s="119" t="s">
        <v>110</v>
      </c>
      <c r="D53" s="78">
        <v>96337</v>
      </c>
      <c r="E53" s="78">
        <v>1100</v>
      </c>
      <c r="F53" s="78">
        <f t="shared" ref="F53:F63" si="19">(D53-E53)*0.125</f>
        <v>11904.625</v>
      </c>
      <c r="G53" s="78">
        <v>1886.94</v>
      </c>
      <c r="H53" s="78">
        <f t="shared" si="17"/>
        <v>545.14282500000002</v>
      </c>
      <c r="I53" s="93">
        <f t="shared" si="18"/>
        <v>109573.707825</v>
      </c>
      <c r="M53" s="96"/>
      <c r="N53" s="96"/>
      <c r="O53" s="96"/>
      <c r="P53" s="96"/>
    </row>
    <row r="54" spans="1:16" s="94" customFormat="1" ht="15.75">
      <c r="A54" s="90" t="s">
        <v>108</v>
      </c>
      <c r="B54" s="91" t="s">
        <v>111</v>
      </c>
      <c r="C54" s="92" t="s">
        <v>98</v>
      </c>
      <c r="D54" s="82">
        <v>96294</v>
      </c>
      <c r="E54" s="78">
        <v>1100</v>
      </c>
      <c r="F54" s="78">
        <f t="shared" si="19"/>
        <v>11899.25</v>
      </c>
      <c r="G54" s="78">
        <v>1886.94</v>
      </c>
      <c r="H54" s="78">
        <f t="shared" si="17"/>
        <v>544.90094999999997</v>
      </c>
      <c r="I54" s="93">
        <f t="shared" si="18"/>
        <v>109525.09095</v>
      </c>
    </row>
    <row r="55" spans="1:16" s="94" customFormat="1" ht="15.75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93"/>
      <c r="M55" s="96"/>
      <c r="N55" s="96"/>
      <c r="O55" s="96"/>
      <c r="P55" s="96"/>
    </row>
    <row r="56" spans="1:16" s="94" customFormat="1" ht="15.75">
      <c r="A56" s="90" t="s">
        <v>85</v>
      </c>
      <c r="B56" s="91" t="s">
        <v>86</v>
      </c>
      <c r="C56" s="115" t="s">
        <v>87</v>
      </c>
      <c r="D56" s="78">
        <v>90355</v>
      </c>
      <c r="E56" s="78">
        <v>1100</v>
      </c>
      <c r="F56" s="78">
        <f>(D56-E56)*0.125</f>
        <v>11156.875</v>
      </c>
      <c r="G56" s="78">
        <v>1886.94</v>
      </c>
      <c r="H56" s="78">
        <f t="shared" ref="H56" si="20">(D56-E56+F56+G56)*0.005</f>
        <v>511.49407500000001</v>
      </c>
      <c r="I56" s="93">
        <f t="shared" ref="I56" si="21">D56-E56+F56+H56+G56</f>
        <v>102810.309075</v>
      </c>
      <c r="M56" s="96"/>
      <c r="N56" s="96"/>
      <c r="O56" s="96"/>
      <c r="P56" s="96"/>
    </row>
    <row r="57" spans="1:16" s="94" customFormat="1" ht="15.75">
      <c r="A57" s="90" t="s">
        <v>88</v>
      </c>
      <c r="B57" s="91" t="s">
        <v>89</v>
      </c>
      <c r="C57" s="115" t="s">
        <v>90</v>
      </c>
      <c r="D57" s="78">
        <v>96312</v>
      </c>
      <c r="E57" s="78">
        <v>1100</v>
      </c>
      <c r="F57" s="78">
        <f>(D57-E57)*0.125</f>
        <v>11901.5</v>
      </c>
      <c r="G57" s="78">
        <v>1886.94</v>
      </c>
      <c r="H57" s="78">
        <f>(D57-E57+F57+G57)*0.005</f>
        <v>545.00220000000002</v>
      </c>
      <c r="I57" s="93">
        <f>D57-E57+F57+H57+G57</f>
        <v>109545.4422</v>
      </c>
      <c r="M57" s="96"/>
      <c r="N57" s="96"/>
      <c r="O57" s="96"/>
      <c r="P57" s="96"/>
    </row>
    <row r="58" spans="1:16" s="94" customFormat="1" ht="15.75">
      <c r="A58" s="90" t="s">
        <v>63</v>
      </c>
      <c r="B58" s="91" t="s">
        <v>112</v>
      </c>
      <c r="C58" s="120"/>
      <c r="D58" s="78">
        <v>80168</v>
      </c>
      <c r="E58" s="78">
        <v>0</v>
      </c>
      <c r="F58" s="78">
        <f t="shared" si="19"/>
        <v>10021</v>
      </c>
      <c r="G58" s="78">
        <v>1886.94</v>
      </c>
      <c r="H58" s="78">
        <f t="shared" si="17"/>
        <v>460.37970000000001</v>
      </c>
      <c r="I58" s="93">
        <f t="shared" si="18"/>
        <v>92536.319700000007</v>
      </c>
      <c r="M58" s="96"/>
      <c r="N58" s="96"/>
      <c r="O58" s="96"/>
      <c r="P58" s="96"/>
    </row>
    <row r="59" spans="1:16" s="94" customFormat="1" ht="15.75">
      <c r="A59" s="90" t="s">
        <v>63</v>
      </c>
      <c r="B59" s="91" t="s">
        <v>113</v>
      </c>
      <c r="C59" s="120"/>
      <c r="D59" s="78">
        <v>82158</v>
      </c>
      <c r="E59" s="78">
        <v>0</v>
      </c>
      <c r="F59" s="78">
        <f t="shared" si="19"/>
        <v>10269.75</v>
      </c>
      <c r="G59" s="78">
        <v>1886.94</v>
      </c>
      <c r="H59" s="78">
        <f t="shared" si="17"/>
        <v>471.57345000000004</v>
      </c>
      <c r="I59" s="93">
        <f t="shared" si="18"/>
        <v>94786.263449999999</v>
      </c>
      <c r="M59" s="96"/>
      <c r="N59" s="96"/>
      <c r="O59" s="96"/>
      <c r="P59" s="96"/>
    </row>
    <row r="60" spans="1:16" s="94" customFormat="1" ht="15.75">
      <c r="A60" s="90" t="s">
        <v>63</v>
      </c>
      <c r="B60" s="91" t="s">
        <v>115</v>
      </c>
      <c r="C60" s="120"/>
      <c r="D60" s="78">
        <v>84100</v>
      </c>
      <c r="E60" s="78">
        <v>0</v>
      </c>
      <c r="F60" s="78">
        <f t="shared" ref="F60" si="22">(D60-E60)*0.125</f>
        <v>10512.5</v>
      </c>
      <c r="G60" s="78">
        <v>1886.94</v>
      </c>
      <c r="H60" s="78">
        <f t="shared" ref="H60" si="23">(D60-E60+F60+G60)*0.005</f>
        <v>482.49720000000002</v>
      </c>
      <c r="I60" s="93">
        <f t="shared" ref="I60" si="24">D60-E60+F60+H60+G60</f>
        <v>96981.9372</v>
      </c>
      <c r="M60" s="95"/>
      <c r="N60" s="95"/>
      <c r="O60" s="95"/>
      <c r="P60" s="95"/>
    </row>
    <row r="61" spans="1:16" s="94" customFormat="1" ht="15.75">
      <c r="A61" s="90" t="s">
        <v>63</v>
      </c>
      <c r="B61" s="91" t="s">
        <v>114</v>
      </c>
      <c r="C61" s="120"/>
      <c r="D61" s="78">
        <v>81761</v>
      </c>
      <c r="E61" s="78">
        <v>0</v>
      </c>
      <c r="F61" s="78">
        <f t="shared" si="19"/>
        <v>10220.125</v>
      </c>
      <c r="G61" s="78">
        <v>1886.94</v>
      </c>
      <c r="H61" s="78">
        <f t="shared" si="17"/>
        <v>469.34032500000001</v>
      </c>
      <c r="I61" s="93">
        <f t="shared" si="18"/>
        <v>94337.405325</v>
      </c>
      <c r="M61" s="95"/>
      <c r="N61" s="95"/>
      <c r="O61" s="95"/>
      <c r="P61" s="95"/>
    </row>
    <row r="62" spans="1:16" s="94" customFormat="1" ht="15.75">
      <c r="A62" s="90" t="s">
        <v>63</v>
      </c>
      <c r="B62" s="91" t="s">
        <v>116</v>
      </c>
      <c r="C62" s="120"/>
      <c r="D62" s="78">
        <v>81302</v>
      </c>
      <c r="E62" s="78">
        <v>0</v>
      </c>
      <c r="F62" s="78">
        <f t="shared" si="19"/>
        <v>10162.75</v>
      </c>
      <c r="G62" s="78">
        <v>1886.94</v>
      </c>
      <c r="H62" s="78">
        <f t="shared" si="17"/>
        <v>466.75845000000004</v>
      </c>
      <c r="I62" s="93">
        <f t="shared" si="18"/>
        <v>93818.448449999996</v>
      </c>
      <c r="M62" s="95"/>
      <c r="N62" s="95"/>
      <c r="O62" s="95"/>
      <c r="P62" s="95"/>
    </row>
    <row r="63" spans="1:16" s="94" customFormat="1" ht="16.5" thickBot="1">
      <c r="A63" s="121" t="s">
        <v>63</v>
      </c>
      <c r="B63" s="122" t="s">
        <v>117</v>
      </c>
      <c r="C63" s="123"/>
      <c r="D63" s="124">
        <v>81661</v>
      </c>
      <c r="E63" s="124">
        <v>0</v>
      </c>
      <c r="F63" s="78">
        <f t="shared" si="19"/>
        <v>10207.625</v>
      </c>
      <c r="G63" s="78">
        <v>1886.94</v>
      </c>
      <c r="H63" s="124">
        <f>(D63-E63+F63+G63)*0.005</f>
        <v>468.77782500000001</v>
      </c>
      <c r="I63" s="125">
        <f>D63-E63+F63+H63+G63</f>
        <v>94224.342825</v>
      </c>
      <c r="M63" s="95"/>
      <c r="N63" s="95"/>
      <c r="O63" s="95"/>
      <c r="P63" s="95"/>
    </row>
    <row r="64" spans="1:16" s="94" customFormat="1" ht="16.5" thickBot="1">
      <c r="A64" s="126"/>
      <c r="B64" s="127"/>
      <c r="C64" s="128"/>
      <c r="D64" s="129"/>
      <c r="E64" s="129"/>
      <c r="F64" s="129"/>
      <c r="G64" s="129"/>
      <c r="H64" s="129"/>
      <c r="I64" s="130"/>
      <c r="M64" s="96"/>
      <c r="N64" s="96"/>
      <c r="O64" s="96"/>
      <c r="P64" s="96"/>
    </row>
    <row r="65" spans="1:16" s="94" customFormat="1" ht="16.5" thickBot="1">
      <c r="A65" s="440" t="s">
        <v>118</v>
      </c>
      <c r="B65" s="441"/>
      <c r="C65" s="441"/>
      <c r="D65" s="441"/>
      <c r="E65" s="441"/>
      <c r="F65" s="441"/>
      <c r="G65" s="441"/>
      <c r="H65" s="441"/>
      <c r="I65" s="442"/>
      <c r="M65" s="96"/>
      <c r="N65" s="96"/>
      <c r="O65" s="96"/>
      <c r="P65" s="96"/>
    </row>
    <row r="66" spans="1:16" s="94" customFormat="1" ht="15.75">
      <c r="A66" s="131" t="s">
        <v>7</v>
      </c>
      <c r="B66" s="110"/>
      <c r="C66" s="110" t="s">
        <v>8</v>
      </c>
      <c r="D66" s="110" t="s">
        <v>9</v>
      </c>
      <c r="E66" s="110" t="s">
        <v>10</v>
      </c>
      <c r="F66" s="111" t="s">
        <v>11</v>
      </c>
      <c r="G66" s="110" t="s">
        <v>12</v>
      </c>
      <c r="H66" s="110" t="s">
        <v>13</v>
      </c>
      <c r="I66" s="112" t="s">
        <v>14</v>
      </c>
      <c r="M66" s="96"/>
      <c r="N66" s="96"/>
      <c r="O66" s="96"/>
      <c r="P66" s="96"/>
    </row>
    <row r="67" spans="1:16" s="116" customFormat="1">
      <c r="A67" s="132" t="s">
        <v>124</v>
      </c>
      <c r="B67" s="133" t="s">
        <v>125</v>
      </c>
      <c r="C67" s="92" t="s">
        <v>68</v>
      </c>
      <c r="D67" s="82">
        <v>872844</v>
      </c>
      <c r="E67" s="78">
        <v>1100</v>
      </c>
      <c r="F67" s="78">
        <f t="shared" ref="F67:F77" si="25">(D67-E67)*0.125</f>
        <v>108968</v>
      </c>
      <c r="G67" s="78">
        <v>1886.94</v>
      </c>
      <c r="H67" s="78">
        <f t="shared" ref="H67:H77" si="26">(D67-E67+F67+G67)*0.005</f>
        <v>4912.9947000000002</v>
      </c>
      <c r="I67" s="93">
        <f t="shared" ref="I67:I77" si="27">D67-E67+F67+H67+G67</f>
        <v>987511.93469999998</v>
      </c>
      <c r="J67" s="97"/>
      <c r="M67" s="117"/>
      <c r="N67" s="117"/>
      <c r="O67" s="117"/>
      <c r="P67" s="117"/>
    </row>
    <row r="68" spans="1:16" s="116" customFormat="1">
      <c r="A68" s="132" t="s">
        <v>124</v>
      </c>
      <c r="B68" s="133" t="s">
        <v>126</v>
      </c>
      <c r="C68" s="92" t="s">
        <v>127</v>
      </c>
      <c r="D68" s="82">
        <v>87329</v>
      </c>
      <c r="E68" s="78">
        <v>1100</v>
      </c>
      <c r="F68" s="78">
        <f t="shared" si="25"/>
        <v>10778.625</v>
      </c>
      <c r="G68" s="78">
        <v>1886.94</v>
      </c>
      <c r="H68" s="78">
        <f t="shared" si="26"/>
        <v>494.472825</v>
      </c>
      <c r="I68" s="93">
        <f t="shared" si="27"/>
        <v>99389.037825000007</v>
      </c>
      <c r="M68" s="117"/>
      <c r="N68" s="117"/>
      <c r="O68" s="117"/>
      <c r="P68" s="117"/>
    </row>
    <row r="69" spans="1:16" s="116" customFormat="1">
      <c r="A69" s="132" t="s">
        <v>124</v>
      </c>
      <c r="B69" s="133" t="s">
        <v>128</v>
      </c>
      <c r="C69" s="92" t="s">
        <v>127</v>
      </c>
      <c r="D69" s="82">
        <v>87826</v>
      </c>
      <c r="E69" s="78">
        <v>1100</v>
      </c>
      <c r="F69" s="78">
        <f t="shared" si="25"/>
        <v>10840.75</v>
      </c>
      <c r="G69" s="78">
        <v>1886.94</v>
      </c>
      <c r="H69" s="78">
        <f>(D69-E69+F69+G69)*0.005</f>
        <v>497.26845000000003</v>
      </c>
      <c r="I69" s="93">
        <f>D69-E69+F69+H69+G69</f>
        <v>99950.958450000006</v>
      </c>
      <c r="M69" s="117"/>
      <c r="N69" s="117"/>
      <c r="O69" s="117"/>
      <c r="P69" s="117"/>
    </row>
    <row r="70" spans="1:16" s="116" customFormat="1">
      <c r="A70" s="132" t="s">
        <v>129</v>
      </c>
      <c r="B70" s="133" t="s">
        <v>130</v>
      </c>
      <c r="C70" s="92" t="s">
        <v>131</v>
      </c>
      <c r="D70" s="82">
        <v>88521</v>
      </c>
      <c r="E70" s="78">
        <v>1100</v>
      </c>
      <c r="F70" s="78">
        <f t="shared" si="25"/>
        <v>10927.625</v>
      </c>
      <c r="G70" s="78">
        <v>1886.94</v>
      </c>
      <c r="H70" s="78">
        <f t="shared" si="26"/>
        <v>501.17782500000004</v>
      </c>
      <c r="I70" s="93">
        <f t="shared" si="27"/>
        <v>100736.74282500001</v>
      </c>
      <c r="M70" s="117"/>
      <c r="N70" s="117"/>
      <c r="O70" s="117"/>
      <c r="P70" s="117"/>
    </row>
    <row r="71" spans="1:16" s="97" customFormat="1">
      <c r="A71" s="132" t="s">
        <v>132</v>
      </c>
      <c r="B71" s="133" t="s">
        <v>133</v>
      </c>
      <c r="C71" s="92" t="s">
        <v>134</v>
      </c>
      <c r="D71" s="82">
        <v>89520</v>
      </c>
      <c r="E71" s="78">
        <v>1100</v>
      </c>
      <c r="F71" s="78">
        <f t="shared" si="25"/>
        <v>11052.5</v>
      </c>
      <c r="G71" s="78">
        <v>1886.94</v>
      </c>
      <c r="H71" s="78">
        <f t="shared" si="26"/>
        <v>506.79720000000003</v>
      </c>
      <c r="I71" s="93">
        <f t="shared" si="27"/>
        <v>101866.2372</v>
      </c>
      <c r="J71" s="116"/>
      <c r="M71" s="99"/>
      <c r="N71" s="99"/>
      <c r="O71" s="99"/>
      <c r="P71" s="99"/>
    </row>
    <row r="72" spans="1:16" s="97" customFormat="1">
      <c r="A72" s="132" t="s">
        <v>132</v>
      </c>
      <c r="B72" s="133" t="s">
        <v>135</v>
      </c>
      <c r="C72" s="92" t="s">
        <v>134</v>
      </c>
      <c r="D72" s="82">
        <v>91301</v>
      </c>
      <c r="E72" s="78">
        <v>1100</v>
      </c>
      <c r="F72" s="78">
        <f t="shared" si="25"/>
        <v>11275.125</v>
      </c>
      <c r="G72" s="78">
        <v>1886.94</v>
      </c>
      <c r="H72" s="78">
        <f>(D72-E72+F72+G72)*0.005</f>
        <v>516.81532500000003</v>
      </c>
      <c r="I72" s="93">
        <f>D72-E72+F72+H72+G72</f>
        <v>103879.88032500001</v>
      </c>
      <c r="J72" s="116"/>
      <c r="M72" s="99"/>
      <c r="N72" s="99"/>
      <c r="O72" s="99"/>
      <c r="P72" s="99"/>
    </row>
    <row r="73" spans="1:16" s="94" customFormat="1" ht="15.75">
      <c r="A73" s="132" t="s">
        <v>119</v>
      </c>
      <c r="B73" s="133" t="s">
        <v>120</v>
      </c>
      <c r="C73" s="92" t="s">
        <v>121</v>
      </c>
      <c r="D73" s="82">
        <v>90470</v>
      </c>
      <c r="E73" s="78">
        <v>1100</v>
      </c>
      <c r="F73" s="78">
        <f>(D73-E73)*0.125</f>
        <v>11171.25</v>
      </c>
      <c r="G73" s="78">
        <v>1886.94</v>
      </c>
      <c r="H73" s="78">
        <f>(D73-E73+F73+G73)*0.005</f>
        <v>512.14094999999998</v>
      </c>
      <c r="I73" s="93">
        <f>D73-E73+F73+H73+G73</f>
        <v>102940.33095</v>
      </c>
      <c r="M73" s="96"/>
      <c r="N73" s="96"/>
      <c r="O73" s="96"/>
      <c r="P73" s="96"/>
    </row>
    <row r="74" spans="1:16" s="94" customFormat="1" ht="15.75">
      <c r="A74" s="134" t="s">
        <v>119</v>
      </c>
      <c r="B74" s="135" t="s">
        <v>122</v>
      </c>
      <c r="C74" s="92" t="s">
        <v>123</v>
      </c>
      <c r="D74" s="82">
        <v>90769</v>
      </c>
      <c r="E74" s="78">
        <v>1100</v>
      </c>
      <c r="F74" s="78">
        <f t="shared" ref="F74" si="28">(D74-E74)*0.125</f>
        <v>11208.625</v>
      </c>
      <c r="G74" s="78">
        <v>1886.94</v>
      </c>
      <c r="H74" s="78">
        <f t="shared" ref="H74" si="29">(D74-E74+F74+G74)*0.005</f>
        <v>513.82282499999997</v>
      </c>
      <c r="I74" s="93">
        <f t="shared" ref="I74" si="30">D74-E74+F74+H74+G74</f>
        <v>103278.387825</v>
      </c>
      <c r="M74" s="96"/>
      <c r="N74" s="96"/>
      <c r="O74" s="96"/>
      <c r="P74" s="96"/>
    </row>
    <row r="75" spans="1:16" s="94" customFormat="1" ht="15.75">
      <c r="A75" s="90" t="s">
        <v>63</v>
      </c>
      <c r="B75" s="91" t="s">
        <v>136</v>
      </c>
      <c r="C75" s="120"/>
      <c r="D75" s="78">
        <v>85043</v>
      </c>
      <c r="E75" s="78">
        <v>0</v>
      </c>
      <c r="F75" s="78">
        <f t="shared" si="25"/>
        <v>10630.375</v>
      </c>
      <c r="G75" s="78">
        <v>1886.94</v>
      </c>
      <c r="H75" s="78">
        <f t="shared" si="26"/>
        <v>487.80157500000001</v>
      </c>
      <c r="I75" s="93">
        <f t="shared" si="27"/>
        <v>98048.116575000007</v>
      </c>
      <c r="J75" s="97"/>
      <c r="M75" s="96"/>
      <c r="N75" s="96"/>
      <c r="O75" s="96"/>
      <c r="P75" s="96"/>
    </row>
    <row r="76" spans="1:16" s="94" customFormat="1" ht="15.75">
      <c r="A76" s="90" t="s">
        <v>63</v>
      </c>
      <c r="B76" s="91" t="s">
        <v>137</v>
      </c>
      <c r="C76" s="120"/>
      <c r="D76" s="78">
        <v>82054</v>
      </c>
      <c r="E76" s="78">
        <v>0</v>
      </c>
      <c r="F76" s="78">
        <f t="shared" si="25"/>
        <v>10256.75</v>
      </c>
      <c r="G76" s="78">
        <v>1886.94</v>
      </c>
      <c r="H76" s="78">
        <f t="shared" si="26"/>
        <v>470.98845</v>
      </c>
      <c r="I76" s="93">
        <f t="shared" si="27"/>
        <v>94668.678450000007</v>
      </c>
      <c r="M76" s="96"/>
      <c r="N76" s="96"/>
      <c r="O76" s="96"/>
      <c r="P76" s="96"/>
    </row>
    <row r="77" spans="1:16" s="94" customFormat="1" ht="16.5" thickBot="1">
      <c r="A77" s="121" t="s">
        <v>63</v>
      </c>
      <c r="B77" s="122" t="s">
        <v>138</v>
      </c>
      <c r="C77" s="123"/>
      <c r="D77" s="124">
        <v>83552</v>
      </c>
      <c r="E77" s="124">
        <v>0</v>
      </c>
      <c r="F77" s="78">
        <f t="shared" si="25"/>
        <v>10444</v>
      </c>
      <c r="G77" s="78">
        <v>1886.94</v>
      </c>
      <c r="H77" s="124">
        <f t="shared" si="26"/>
        <v>479.41470000000004</v>
      </c>
      <c r="I77" s="125">
        <f t="shared" si="27"/>
        <v>96362.354699999996</v>
      </c>
      <c r="M77" s="96"/>
      <c r="N77" s="96"/>
      <c r="O77" s="96"/>
      <c r="P77" s="96"/>
    </row>
    <row r="78" spans="1:16" s="94" customFormat="1" ht="15.75" thickBot="1">
      <c r="A78" s="424" t="s">
        <v>139</v>
      </c>
      <c r="B78" s="425"/>
      <c r="C78" s="425"/>
      <c r="D78" s="425"/>
      <c r="E78" s="426"/>
      <c r="F78" s="136"/>
      <c r="G78" s="136"/>
      <c r="H78" s="136"/>
      <c r="I78" s="136"/>
      <c r="M78" s="96"/>
      <c r="N78" s="96"/>
      <c r="O78" s="96"/>
      <c r="P78" s="96"/>
    </row>
    <row r="79" spans="1:16" s="94" customFormat="1" ht="18.75" thickBot="1">
      <c r="A79" s="427" t="s">
        <v>140</v>
      </c>
      <c r="B79" s="428"/>
      <c r="C79" s="137"/>
      <c r="D79" s="429" t="s">
        <v>141</v>
      </c>
      <c r="E79" s="430"/>
      <c r="F79" s="138"/>
      <c r="G79" s="136"/>
      <c r="H79" s="136"/>
      <c r="I79" s="136"/>
      <c r="M79" s="96"/>
      <c r="N79" s="96"/>
      <c r="O79" s="96"/>
      <c r="P79" s="96"/>
    </row>
    <row r="80" spans="1:16" s="94" customFormat="1" ht="18">
      <c r="A80" s="139" t="s">
        <v>142</v>
      </c>
      <c r="B80" s="140" t="s">
        <v>143</v>
      </c>
      <c r="C80" s="141"/>
      <c r="D80" s="142" t="s">
        <v>142</v>
      </c>
      <c r="E80" s="143" t="s">
        <v>143</v>
      </c>
      <c r="F80" s="138"/>
      <c r="G80" s="136"/>
      <c r="H80" s="136"/>
      <c r="I80" s="136"/>
      <c r="M80" s="96"/>
      <c r="N80" s="96"/>
      <c r="O80" s="96"/>
      <c r="P80" s="96"/>
    </row>
    <row r="81" spans="1:16" s="94" customFormat="1" ht="18">
      <c r="A81" s="144" t="s">
        <v>144</v>
      </c>
      <c r="B81" s="145">
        <v>300</v>
      </c>
      <c r="C81" s="141"/>
      <c r="D81" s="146" t="s">
        <v>145</v>
      </c>
      <c r="E81" s="147">
        <v>300</v>
      </c>
      <c r="F81" s="138"/>
      <c r="G81" s="136"/>
      <c r="H81" s="136"/>
      <c r="I81" s="136"/>
      <c r="M81" s="96"/>
      <c r="N81" s="96"/>
      <c r="O81" s="96"/>
      <c r="P81" s="96"/>
    </row>
    <row r="82" spans="1:16" s="94" customFormat="1" ht="18">
      <c r="A82" s="144" t="s">
        <v>146</v>
      </c>
      <c r="B82" s="145">
        <v>400</v>
      </c>
      <c r="C82" s="141"/>
      <c r="D82" s="146" t="s">
        <v>147</v>
      </c>
      <c r="E82" s="147">
        <v>400</v>
      </c>
      <c r="F82" s="138"/>
      <c r="G82" s="136"/>
      <c r="H82" s="136"/>
      <c r="I82" s="136"/>
      <c r="M82" s="96"/>
      <c r="N82" s="96"/>
      <c r="O82" s="96"/>
      <c r="P82" s="96"/>
    </row>
    <row r="83" spans="1:16" s="94" customFormat="1" ht="18">
      <c r="A83" s="144" t="s">
        <v>148</v>
      </c>
      <c r="B83" s="145">
        <v>500</v>
      </c>
      <c r="C83" s="141"/>
      <c r="D83" s="146" t="s">
        <v>149</v>
      </c>
      <c r="E83" s="147">
        <v>500</v>
      </c>
      <c r="F83" s="138"/>
      <c r="G83" s="136"/>
      <c r="H83" s="136"/>
      <c r="I83" s="136"/>
      <c r="M83" s="96"/>
      <c r="N83" s="96"/>
      <c r="O83" s="96"/>
      <c r="P83" s="96"/>
    </row>
    <row r="84" spans="1:16" s="94" customFormat="1" ht="18">
      <c r="A84" s="144" t="s">
        <v>150</v>
      </c>
      <c r="B84" s="145">
        <v>600</v>
      </c>
      <c r="C84" s="141"/>
      <c r="D84" s="146" t="s">
        <v>151</v>
      </c>
      <c r="E84" s="147">
        <v>600</v>
      </c>
      <c r="F84" s="138"/>
      <c r="G84" s="136"/>
      <c r="H84" s="136"/>
      <c r="I84" s="136"/>
    </row>
    <row r="85" spans="1:16" s="94" customFormat="1" ht="18">
      <c r="A85" s="144" t="s">
        <v>152</v>
      </c>
      <c r="B85" s="145">
        <v>700</v>
      </c>
      <c r="C85" s="141"/>
      <c r="D85" s="146" t="s">
        <v>153</v>
      </c>
      <c r="E85" s="147">
        <v>700</v>
      </c>
      <c r="F85" s="138"/>
      <c r="G85" s="136"/>
      <c r="H85" s="136"/>
      <c r="I85" s="136"/>
    </row>
    <row r="86" spans="1:16" s="94" customFormat="1">
      <c r="A86" s="144" t="s">
        <v>154</v>
      </c>
      <c r="B86" s="145">
        <v>800</v>
      </c>
      <c r="C86" s="141"/>
      <c r="D86" s="146" t="s">
        <v>155</v>
      </c>
      <c r="E86" s="147">
        <v>750</v>
      </c>
      <c r="F86" s="136"/>
      <c r="G86" s="136"/>
      <c r="H86" s="136"/>
      <c r="I86" s="136"/>
    </row>
    <row r="87" spans="1:16" s="94" customFormat="1" ht="15.75" thickBot="1">
      <c r="A87" s="148" t="s">
        <v>156</v>
      </c>
      <c r="B87" s="149">
        <v>900</v>
      </c>
      <c r="C87" s="141"/>
      <c r="D87" s="150" t="s">
        <v>157</v>
      </c>
      <c r="E87" s="151">
        <v>800</v>
      </c>
      <c r="F87" s="136"/>
      <c r="G87" s="136"/>
      <c r="H87" s="136"/>
      <c r="I87" s="136"/>
    </row>
    <row r="88" spans="1:16" s="94" customFormat="1" ht="15.75" customHeight="1">
      <c r="A88" s="114" t="s">
        <v>158</v>
      </c>
      <c r="B88" s="152"/>
      <c r="C88" s="141"/>
      <c r="D88" s="153"/>
      <c r="E88" s="154"/>
      <c r="F88" s="136"/>
      <c r="G88" s="136"/>
      <c r="H88" s="136"/>
      <c r="I88" s="136"/>
    </row>
    <row r="89" spans="1:16" ht="15.75">
      <c r="A89" s="10" t="s">
        <v>159</v>
      </c>
      <c r="B89" s="11"/>
    </row>
    <row r="90" spans="1:16" ht="15.75">
      <c r="A90" s="10" t="s">
        <v>160</v>
      </c>
      <c r="B90" s="11"/>
    </row>
    <row r="102" spans="1:9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5">
    <mergeCell ref="A1:A4"/>
    <mergeCell ref="B1:H1"/>
    <mergeCell ref="I1:I4"/>
    <mergeCell ref="B2:H2"/>
    <mergeCell ref="B3:H3"/>
    <mergeCell ref="B4:H4"/>
    <mergeCell ref="A78:E78"/>
    <mergeCell ref="A79:B79"/>
    <mergeCell ref="D79:E79"/>
    <mergeCell ref="A5:H6"/>
    <mergeCell ref="A7:I7"/>
    <mergeCell ref="A8:B8"/>
    <mergeCell ref="A37:I37"/>
    <mergeCell ref="A38:B38"/>
    <mergeCell ref="A65:I65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showGridLines="0" topLeftCell="A13" workbookViewId="0">
      <selection activeCell="D37" sqref="D37"/>
    </sheetView>
  </sheetViews>
  <sheetFormatPr defaultColWidth="14.85546875" defaultRowHeight="1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>
      <c r="A1" s="445"/>
      <c r="B1" s="463" t="s">
        <v>0</v>
      </c>
      <c r="C1" s="463"/>
      <c r="D1" s="463"/>
      <c r="E1" s="463"/>
      <c r="F1" s="463"/>
      <c r="G1" s="463"/>
      <c r="H1" s="463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162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156" customFormat="1">
      <c r="A9" s="458" t="s">
        <v>7</v>
      </c>
      <c r="B9" s="458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>
      <c r="A10" s="90" t="s">
        <v>15</v>
      </c>
      <c r="B10" s="91" t="s">
        <v>16</v>
      </c>
      <c r="C10" s="92" t="s">
        <v>17</v>
      </c>
      <c r="D10" s="78">
        <v>72811</v>
      </c>
      <c r="E10" s="78">
        <v>1100</v>
      </c>
      <c r="F10" s="78">
        <f t="shared" ref="F10:F18" si="0">(D10-E10)*0.125</f>
        <v>8963.875</v>
      </c>
      <c r="G10" s="78">
        <v>1886.94</v>
      </c>
      <c r="H10" s="78">
        <f t="shared" ref="H10:H36" si="1">(D10-E10+F10+G10)*0.005</f>
        <v>412.80907500000001</v>
      </c>
      <c r="I10" s="78">
        <f t="shared" ref="I10:I36" si="2">D10-E10+F10+H10+G10</f>
        <v>82974.624075</v>
      </c>
    </row>
    <row r="11" spans="1:16" s="157" customFormat="1">
      <c r="A11" s="90" t="s">
        <v>15</v>
      </c>
      <c r="B11" s="91" t="s">
        <v>24</v>
      </c>
      <c r="C11" s="92" t="s">
        <v>25</v>
      </c>
      <c r="D11" s="78">
        <v>72811</v>
      </c>
      <c r="E11" s="78">
        <v>1100</v>
      </c>
      <c r="F11" s="78">
        <f t="shared" si="0"/>
        <v>8963.875</v>
      </c>
      <c r="G11" s="78">
        <v>1886.94</v>
      </c>
      <c r="H11" s="78">
        <f t="shared" si="1"/>
        <v>412.80907500000001</v>
      </c>
      <c r="I11" s="78">
        <f t="shared" si="2"/>
        <v>82974.624075</v>
      </c>
    </row>
    <row r="12" spans="1:16" s="157" customFormat="1">
      <c r="A12" s="90" t="s">
        <v>15</v>
      </c>
      <c r="B12" s="91" t="s">
        <v>20</v>
      </c>
      <c r="C12" s="92" t="s">
        <v>21</v>
      </c>
      <c r="D12" s="78">
        <v>72269</v>
      </c>
      <c r="E12" s="78">
        <v>1100</v>
      </c>
      <c r="F12" s="78">
        <f t="shared" si="0"/>
        <v>8896.125</v>
      </c>
      <c r="G12" s="78">
        <v>1886.94</v>
      </c>
      <c r="H12" s="78">
        <f t="shared" si="1"/>
        <v>409.76032500000002</v>
      </c>
      <c r="I12" s="78">
        <f t="shared" si="2"/>
        <v>82361.825324999998</v>
      </c>
      <c r="M12" s="158"/>
      <c r="N12" s="159"/>
      <c r="O12" s="159"/>
      <c r="P12" s="159"/>
    </row>
    <row r="13" spans="1:16" s="157" customFormat="1">
      <c r="A13" s="90" t="s">
        <v>15</v>
      </c>
      <c r="B13" s="91" t="s">
        <v>22</v>
      </c>
      <c r="C13" s="92" t="s">
        <v>23</v>
      </c>
      <c r="D13" s="78">
        <v>72416</v>
      </c>
      <c r="E13" s="78">
        <v>1100</v>
      </c>
      <c r="F13" s="78">
        <f t="shared" si="0"/>
        <v>8914.5</v>
      </c>
      <c r="G13" s="78">
        <v>1886.94</v>
      </c>
      <c r="H13" s="78">
        <f t="shared" si="1"/>
        <v>410.5872</v>
      </c>
      <c r="I13" s="78">
        <f t="shared" si="2"/>
        <v>82528.027199999997</v>
      </c>
      <c r="M13" s="158"/>
      <c r="N13" s="159"/>
      <c r="O13" s="159"/>
      <c r="P13" s="159"/>
    </row>
    <row r="14" spans="1:16" s="157" customFormat="1">
      <c r="A14" s="90" t="s">
        <v>15</v>
      </c>
      <c r="B14" s="91" t="s">
        <v>18</v>
      </c>
      <c r="C14" s="92" t="s">
        <v>19</v>
      </c>
      <c r="D14" s="78">
        <v>72807</v>
      </c>
      <c r="E14" s="78">
        <v>1100</v>
      </c>
      <c r="F14" s="78">
        <f t="shared" si="0"/>
        <v>8963.375</v>
      </c>
      <c r="G14" s="78">
        <v>1886.94</v>
      </c>
      <c r="H14" s="78">
        <f t="shared" si="1"/>
        <v>412.78657500000003</v>
      </c>
      <c r="I14" s="78">
        <f t="shared" si="2"/>
        <v>82970.101575000008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78">
        <v>76607</v>
      </c>
      <c r="E15" s="78">
        <v>1100</v>
      </c>
      <c r="F15" s="78">
        <f t="shared" si="0"/>
        <v>9438.375</v>
      </c>
      <c r="G15" s="78">
        <v>1886.94</v>
      </c>
      <c r="H15" s="78">
        <f t="shared" si="1"/>
        <v>434.16157500000003</v>
      </c>
      <c r="I15" s="78">
        <f t="shared" si="2"/>
        <v>87266.476575000008</v>
      </c>
      <c r="M15" s="158"/>
      <c r="N15" s="159"/>
      <c r="O15" s="159"/>
      <c r="P15" s="159"/>
    </row>
    <row r="16" spans="1:16" s="160" customFormat="1">
      <c r="A16" s="90" t="s">
        <v>26</v>
      </c>
      <c r="B16" s="91" t="s">
        <v>27</v>
      </c>
      <c r="C16" s="92" t="s">
        <v>23</v>
      </c>
      <c r="D16" s="78">
        <v>74501</v>
      </c>
      <c r="E16" s="78">
        <v>1100</v>
      </c>
      <c r="F16" s="78">
        <f t="shared" si="0"/>
        <v>9175.125</v>
      </c>
      <c r="G16" s="78">
        <v>1886.94</v>
      </c>
      <c r="H16" s="78">
        <f t="shared" si="1"/>
        <v>422.31532500000003</v>
      </c>
      <c r="I16" s="78">
        <f t="shared" si="2"/>
        <v>84885.380325000006</v>
      </c>
      <c r="M16" s="161"/>
      <c r="N16" s="162"/>
      <c r="O16" s="162"/>
      <c r="P16" s="162"/>
    </row>
    <row r="17" spans="1:16" s="157" customFormat="1">
      <c r="A17" s="90" t="s">
        <v>32</v>
      </c>
      <c r="B17" s="91" t="s">
        <v>33</v>
      </c>
      <c r="C17" s="92" t="s">
        <v>34</v>
      </c>
      <c r="D17" s="78">
        <v>77294</v>
      </c>
      <c r="E17" s="78">
        <v>1100</v>
      </c>
      <c r="F17" s="78">
        <f t="shared" si="0"/>
        <v>9524.25</v>
      </c>
      <c r="G17" s="78">
        <v>1886.94</v>
      </c>
      <c r="H17" s="78">
        <f t="shared" si="1"/>
        <v>438.02595000000002</v>
      </c>
      <c r="I17" s="78">
        <f t="shared" si="2"/>
        <v>88043.215949999998</v>
      </c>
      <c r="M17" s="159"/>
      <c r="N17" s="159"/>
      <c r="O17" s="159"/>
      <c r="P17" s="159"/>
    </row>
    <row r="18" spans="1:16" s="157" customFormat="1">
      <c r="A18" s="90" t="s">
        <v>35</v>
      </c>
      <c r="B18" s="91" t="s">
        <v>36</v>
      </c>
      <c r="C18" s="92" t="s">
        <v>37</v>
      </c>
      <c r="D18" s="78">
        <v>77294</v>
      </c>
      <c r="E18" s="78">
        <v>1100</v>
      </c>
      <c r="F18" s="78">
        <f t="shared" si="0"/>
        <v>9524.25</v>
      </c>
      <c r="G18" s="78">
        <v>1886.94</v>
      </c>
      <c r="H18" s="78">
        <f t="shared" si="1"/>
        <v>438.02595000000002</v>
      </c>
      <c r="I18" s="78">
        <f>D18-E18+F18+H18+G18</f>
        <v>88043.215949999998</v>
      </c>
      <c r="M18" s="159"/>
      <c r="N18" s="159"/>
      <c r="O18" s="159"/>
      <c r="P18" s="159"/>
    </row>
    <row r="19" spans="1:16" s="157" customFormat="1">
      <c r="A19" s="90" t="s">
        <v>35</v>
      </c>
      <c r="B19" s="91" t="s">
        <v>38</v>
      </c>
      <c r="C19" s="92" t="s">
        <v>39</v>
      </c>
      <c r="D19" s="78">
        <v>77294</v>
      </c>
      <c r="E19" s="78">
        <v>1100</v>
      </c>
      <c r="F19" s="78">
        <f t="shared" ref="F19:F33" si="3">(D19-E19)*0.125</f>
        <v>9524.25</v>
      </c>
      <c r="G19" s="78">
        <v>1886.94</v>
      </c>
      <c r="H19" s="78">
        <f t="shared" si="1"/>
        <v>438.02595000000002</v>
      </c>
      <c r="I19" s="78">
        <f t="shared" si="2"/>
        <v>88043.215949999998</v>
      </c>
      <c r="M19" s="159"/>
      <c r="N19" s="159"/>
      <c r="O19" s="159"/>
      <c r="P19" s="159"/>
    </row>
    <row r="20" spans="1:16" s="157" customFormat="1">
      <c r="A20" s="90" t="s">
        <v>28</v>
      </c>
      <c r="B20" s="91" t="s">
        <v>29</v>
      </c>
      <c r="C20" s="92" t="s">
        <v>19</v>
      </c>
      <c r="D20" s="78">
        <v>76938</v>
      </c>
      <c r="E20" s="78">
        <v>1100</v>
      </c>
      <c r="F20" s="78">
        <f t="shared" si="3"/>
        <v>9479.75</v>
      </c>
      <c r="G20" s="78">
        <v>1886.94</v>
      </c>
      <c r="H20" s="78">
        <f t="shared" si="1"/>
        <v>436.02345000000003</v>
      </c>
      <c r="I20" s="78">
        <f t="shared" si="2"/>
        <v>87640.713449999996</v>
      </c>
      <c r="M20" s="159"/>
      <c r="N20" s="159"/>
      <c r="O20" s="159"/>
      <c r="P20" s="159"/>
    </row>
    <row r="21" spans="1:16" s="157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159"/>
      <c r="N21" s="159"/>
      <c r="O21" s="159"/>
      <c r="P21" s="159"/>
    </row>
    <row r="22" spans="1:16" s="157" customFormat="1">
      <c r="A22" s="103" t="s">
        <v>59</v>
      </c>
      <c r="B22" s="91" t="s">
        <v>60</v>
      </c>
      <c r="C22" s="92" t="s">
        <v>19</v>
      </c>
      <c r="D22" s="78">
        <v>83457</v>
      </c>
      <c r="E22" s="78">
        <v>1100</v>
      </c>
      <c r="F22" s="78">
        <f t="shared" si="3"/>
        <v>10294.625</v>
      </c>
      <c r="G22" s="78">
        <v>1886.94</v>
      </c>
      <c r="H22" s="78">
        <f t="shared" si="1"/>
        <v>472.69282500000003</v>
      </c>
      <c r="I22" s="78">
        <f t="shared" si="2"/>
        <v>95011.257825000008</v>
      </c>
      <c r="M22" s="158"/>
      <c r="N22" s="159"/>
      <c r="O22" s="159"/>
      <c r="P22" s="159"/>
    </row>
    <row r="23" spans="1:16" s="157" customFormat="1">
      <c r="A23" s="103" t="s">
        <v>40</v>
      </c>
      <c r="B23" s="91" t="s">
        <v>41</v>
      </c>
      <c r="C23" s="92" t="s">
        <v>23</v>
      </c>
      <c r="D23" s="78">
        <v>79675</v>
      </c>
      <c r="E23" s="78">
        <v>1100</v>
      </c>
      <c r="F23" s="78">
        <f t="shared" si="3"/>
        <v>9821.875</v>
      </c>
      <c r="G23" s="78">
        <v>1886.94</v>
      </c>
      <c r="H23" s="78">
        <f t="shared" si="1"/>
        <v>451.41907500000002</v>
      </c>
      <c r="I23" s="78">
        <f t="shared" si="2"/>
        <v>90735.234075</v>
      </c>
      <c r="M23" s="158"/>
      <c r="N23" s="159"/>
      <c r="O23" s="159"/>
      <c r="P23" s="159"/>
    </row>
    <row r="24" spans="1:16" s="157" customFormat="1">
      <c r="A24" s="103" t="s">
        <v>40</v>
      </c>
      <c r="B24" s="91" t="s">
        <v>42</v>
      </c>
      <c r="C24" s="92" t="s">
        <v>43</v>
      </c>
      <c r="D24" s="78">
        <v>84202</v>
      </c>
      <c r="E24" s="78">
        <v>1100</v>
      </c>
      <c r="F24" s="78">
        <f t="shared" si="3"/>
        <v>10387.75</v>
      </c>
      <c r="G24" s="78">
        <v>1886.94</v>
      </c>
      <c r="H24" s="78">
        <f t="shared" si="1"/>
        <v>476.88345000000004</v>
      </c>
      <c r="I24" s="78">
        <f t="shared" si="2"/>
        <v>95853.573449999996</v>
      </c>
      <c r="M24" s="158"/>
      <c r="N24" s="159"/>
      <c r="O24" s="159"/>
      <c r="P24" s="159"/>
    </row>
    <row r="25" spans="1:16" s="157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158"/>
      <c r="N25" s="159"/>
      <c r="O25" s="159"/>
      <c r="P25" s="159"/>
    </row>
    <row r="26" spans="1:16" s="157" customFormat="1">
      <c r="A26" s="103" t="s">
        <v>40</v>
      </c>
      <c r="B26" s="91" t="s">
        <v>44</v>
      </c>
      <c r="C26" s="92" t="s">
        <v>45</v>
      </c>
      <c r="D26" s="78">
        <v>79791</v>
      </c>
      <c r="E26" s="78">
        <v>1100</v>
      </c>
      <c r="F26" s="78">
        <f t="shared" si="3"/>
        <v>9836.375</v>
      </c>
      <c r="G26" s="78">
        <v>1886.94</v>
      </c>
      <c r="H26" s="78">
        <f t="shared" si="1"/>
        <v>452.071575</v>
      </c>
      <c r="I26" s="78">
        <f t="shared" si="2"/>
        <v>90866.386574999997</v>
      </c>
      <c r="M26" s="158"/>
      <c r="N26" s="159"/>
      <c r="O26" s="159"/>
      <c r="P26" s="159"/>
    </row>
    <row r="27" spans="1:16" s="157" customFormat="1">
      <c r="A27" s="103" t="s">
        <v>40</v>
      </c>
      <c r="B27" s="91" t="s">
        <v>46</v>
      </c>
      <c r="C27" s="92" t="s">
        <v>45</v>
      </c>
      <c r="D27" s="78">
        <v>80170</v>
      </c>
      <c r="E27" s="78">
        <v>1100</v>
      </c>
      <c r="F27" s="78">
        <f t="shared" si="3"/>
        <v>9883.75</v>
      </c>
      <c r="G27" s="78">
        <v>1886.94</v>
      </c>
      <c r="H27" s="78">
        <f t="shared" si="1"/>
        <v>454.20345000000003</v>
      </c>
      <c r="I27" s="78">
        <f t="shared" si="2"/>
        <v>91294.893450000003</v>
      </c>
      <c r="M27" s="158"/>
      <c r="N27" s="159"/>
      <c r="O27" s="159"/>
      <c r="P27" s="159"/>
    </row>
    <row r="28" spans="1:16" s="157" customFormat="1">
      <c r="A28" s="103" t="s">
        <v>40</v>
      </c>
      <c r="B28" s="91" t="s">
        <v>47</v>
      </c>
      <c r="C28" s="92" t="s">
        <v>233</v>
      </c>
      <c r="D28" s="78">
        <v>81466</v>
      </c>
      <c r="E28" s="78">
        <v>1100</v>
      </c>
      <c r="F28" s="78">
        <f>(D28-E28)*0.125</f>
        <v>10045.75</v>
      </c>
      <c r="G28" s="78">
        <v>1886.94</v>
      </c>
      <c r="H28" s="78">
        <f t="shared" si="1"/>
        <v>461.49345</v>
      </c>
      <c r="I28" s="78">
        <f t="shared" si="2"/>
        <v>92760.183449999997</v>
      </c>
      <c r="M28" s="158"/>
      <c r="N28" s="159"/>
      <c r="O28" s="159"/>
      <c r="P28" s="159"/>
    </row>
    <row r="29" spans="1:16" s="157" customFormat="1">
      <c r="A29" s="103" t="s">
        <v>40</v>
      </c>
      <c r="B29" s="91" t="s">
        <v>49</v>
      </c>
      <c r="C29" s="92" t="s">
        <v>233</v>
      </c>
      <c r="D29" s="78">
        <v>80153</v>
      </c>
      <c r="E29" s="78">
        <v>1100</v>
      </c>
      <c r="F29" s="78">
        <f>(D29-E29)*0.125</f>
        <v>9881.625</v>
      </c>
      <c r="G29" s="78">
        <v>1886.94</v>
      </c>
      <c r="H29" s="78">
        <f t="shared" si="1"/>
        <v>454.10782500000005</v>
      </c>
      <c r="I29" s="78">
        <f t="shared" si="2"/>
        <v>91275.672825000001</v>
      </c>
      <c r="M29" s="158"/>
      <c r="N29" s="159"/>
      <c r="O29" s="159"/>
      <c r="P29" s="159"/>
    </row>
    <row r="30" spans="1:16" s="157" customFormat="1">
      <c r="A30" s="103" t="s">
        <v>40</v>
      </c>
      <c r="B30" s="91" t="s">
        <v>50</v>
      </c>
      <c r="C30" s="92" t="s">
        <v>51</v>
      </c>
      <c r="D30" s="78">
        <v>81662</v>
      </c>
      <c r="E30" s="78">
        <v>1100</v>
      </c>
      <c r="F30" s="78">
        <f>(D30-E30)*0.125</f>
        <v>10070.25</v>
      </c>
      <c r="G30" s="78">
        <v>1886.94</v>
      </c>
      <c r="H30" s="78">
        <f t="shared" si="1"/>
        <v>462.59595000000002</v>
      </c>
      <c r="I30" s="78">
        <f t="shared" si="2"/>
        <v>92981.785950000005</v>
      </c>
      <c r="M30" s="158"/>
      <c r="N30" s="159"/>
      <c r="O30" s="159"/>
      <c r="P30" s="159"/>
    </row>
    <row r="31" spans="1:16" s="157" customFormat="1">
      <c r="A31" s="103" t="s">
        <v>40</v>
      </c>
      <c r="B31" s="91" t="s">
        <v>52</v>
      </c>
      <c r="C31" s="92" t="s">
        <v>53</v>
      </c>
      <c r="D31" s="78">
        <v>80667</v>
      </c>
      <c r="E31" s="78">
        <v>1100</v>
      </c>
      <c r="F31" s="78">
        <f>(D31-E31)*0.125</f>
        <v>9945.875</v>
      </c>
      <c r="G31" s="78">
        <v>1886.94</v>
      </c>
      <c r="H31" s="78">
        <f t="shared" si="1"/>
        <v>456.999075</v>
      </c>
      <c r="I31" s="78">
        <f t="shared" si="2"/>
        <v>91856.814075000002</v>
      </c>
      <c r="M31" s="158"/>
      <c r="N31" s="159"/>
      <c r="O31" s="159"/>
      <c r="P31" s="159"/>
    </row>
    <row r="32" spans="1:16" s="157" customFormat="1">
      <c r="A32" s="103" t="s">
        <v>40</v>
      </c>
      <c r="B32" s="91" t="s">
        <v>54</v>
      </c>
      <c r="C32" s="92" t="s">
        <v>43</v>
      </c>
      <c r="D32" s="78">
        <v>80153</v>
      </c>
      <c r="E32" s="78">
        <v>1100</v>
      </c>
      <c r="F32" s="78">
        <f>(D32-E32)*0.125</f>
        <v>9881.625</v>
      </c>
      <c r="G32" s="78">
        <v>1886.94</v>
      </c>
      <c r="H32" s="78">
        <f t="shared" si="1"/>
        <v>454.10782500000005</v>
      </c>
      <c r="I32" s="78">
        <f t="shared" si="2"/>
        <v>91275.672825000001</v>
      </c>
      <c r="M32" s="158"/>
      <c r="N32" s="159"/>
      <c r="O32" s="159"/>
      <c r="P32" s="159"/>
    </row>
    <row r="33" spans="1:237" s="160" customFormat="1">
      <c r="A33" s="103" t="s">
        <v>40</v>
      </c>
      <c r="B33" s="91" t="s">
        <v>55</v>
      </c>
      <c r="C33" s="92" t="s">
        <v>56</v>
      </c>
      <c r="D33" s="78">
        <v>81168</v>
      </c>
      <c r="E33" s="78">
        <v>1100</v>
      </c>
      <c r="F33" s="78">
        <f t="shared" si="3"/>
        <v>10008.5</v>
      </c>
      <c r="G33" s="78">
        <v>1886.94</v>
      </c>
      <c r="H33" s="78">
        <f t="shared" si="1"/>
        <v>459.81720000000001</v>
      </c>
      <c r="I33" s="78">
        <f t="shared" si="2"/>
        <v>92423.257200000007</v>
      </c>
      <c r="M33" s="161"/>
      <c r="N33" s="162"/>
      <c r="O33" s="162"/>
      <c r="P33" s="162"/>
    </row>
    <row r="34" spans="1:237" s="157" customFormat="1">
      <c r="A34" s="103" t="s">
        <v>40</v>
      </c>
      <c r="B34" s="91" t="s">
        <v>57</v>
      </c>
      <c r="C34" s="92" t="s">
        <v>58</v>
      </c>
      <c r="D34" s="78">
        <v>81168</v>
      </c>
      <c r="E34" s="78">
        <v>1100</v>
      </c>
      <c r="F34" s="78">
        <f>(D34-E34)*0.125</f>
        <v>10008.5</v>
      </c>
      <c r="G34" s="78">
        <v>1886.94</v>
      </c>
      <c r="H34" s="78">
        <f t="shared" si="1"/>
        <v>459.81720000000001</v>
      </c>
      <c r="I34" s="78">
        <f t="shared" si="2"/>
        <v>92423.257200000007</v>
      </c>
      <c r="M34" s="158"/>
      <c r="N34" s="159"/>
      <c r="O34" s="159"/>
      <c r="P34" s="159"/>
    </row>
    <row r="35" spans="1:237" s="157" customFormat="1">
      <c r="A35" s="90" t="s">
        <v>63</v>
      </c>
      <c r="B35" s="91" t="s">
        <v>64</v>
      </c>
      <c r="C35" s="92"/>
      <c r="D35" s="78">
        <v>67537</v>
      </c>
      <c r="E35" s="78">
        <v>1100</v>
      </c>
      <c r="F35" s="78">
        <f>(D35-E35)*0.125</f>
        <v>8304.625</v>
      </c>
      <c r="G35" s="78">
        <v>1886.94</v>
      </c>
      <c r="H35" s="78">
        <f t="shared" si="1"/>
        <v>383.14282500000002</v>
      </c>
      <c r="I35" s="78">
        <f t="shared" si="2"/>
        <v>77011.707825000005</v>
      </c>
      <c r="M35" s="159"/>
      <c r="N35" s="159"/>
      <c r="O35" s="159"/>
      <c r="P35" s="159"/>
    </row>
    <row r="36" spans="1:237" s="157" customFormat="1">
      <c r="A36" s="90" t="s">
        <v>63</v>
      </c>
      <c r="B36" s="91" t="s">
        <v>65</v>
      </c>
      <c r="C36" s="92"/>
      <c r="D36" s="78">
        <v>67537</v>
      </c>
      <c r="E36" s="78">
        <v>1100</v>
      </c>
      <c r="F36" s="78">
        <f>(D36-E36)*0.125</f>
        <v>8304.625</v>
      </c>
      <c r="G36" s="78">
        <v>1886.94</v>
      </c>
      <c r="H36" s="78">
        <f t="shared" si="1"/>
        <v>383.14282500000002</v>
      </c>
      <c r="I36" s="78">
        <f t="shared" si="2"/>
        <v>77011.707825000005</v>
      </c>
      <c r="M36" s="159"/>
      <c r="N36" s="159"/>
      <c r="O36" s="159"/>
      <c r="P36" s="159"/>
    </row>
    <row r="37" spans="1:237" s="159" customFormat="1" ht="15.7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157"/>
    </row>
    <row r="38" spans="1:237" s="157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159"/>
      <c r="N38" s="159"/>
      <c r="O38" s="159"/>
      <c r="P38" s="159"/>
    </row>
    <row r="39" spans="1:237" s="113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14"/>
      <c r="N39" s="114"/>
      <c r="O39" s="114"/>
      <c r="P39" s="114"/>
    </row>
    <row r="40" spans="1:237" s="156" customFormat="1">
      <c r="A40" s="90" t="s">
        <v>26</v>
      </c>
      <c r="B40" s="91" t="s">
        <v>67</v>
      </c>
      <c r="C40" s="115" t="s">
        <v>68</v>
      </c>
      <c r="D40" s="78">
        <v>86000</v>
      </c>
      <c r="E40" s="78">
        <v>1100</v>
      </c>
      <c r="F40" s="78">
        <f t="shared" ref="F40:F45" si="4">(D40-E40)*0.125</f>
        <v>10612.5</v>
      </c>
      <c r="G40" s="78">
        <v>1886.94</v>
      </c>
      <c r="H40" s="78">
        <f t="shared" ref="H40:H63" si="5">(D40-E40+F40+G40)*0.005</f>
        <v>486.99720000000002</v>
      </c>
      <c r="I40" s="78">
        <f t="shared" ref="I40:I63" si="6">D40-E40+F40+H40+G40</f>
        <v>97886.4372</v>
      </c>
      <c r="M40" s="166"/>
      <c r="N40" s="166"/>
      <c r="O40" s="166"/>
      <c r="P40" s="166"/>
    </row>
    <row r="41" spans="1:237" s="156" customFormat="1">
      <c r="A41" s="90" t="s">
        <v>69</v>
      </c>
      <c r="B41" s="91" t="s">
        <v>70</v>
      </c>
      <c r="C41" s="115" t="s">
        <v>71</v>
      </c>
      <c r="D41" s="78">
        <v>86497</v>
      </c>
      <c r="E41" s="78">
        <v>1100</v>
      </c>
      <c r="F41" s="78">
        <f t="shared" si="4"/>
        <v>10674.625</v>
      </c>
      <c r="G41" s="78">
        <v>1886.94</v>
      </c>
      <c r="H41" s="78">
        <f>(D41-E41+F41+G41)*0.005</f>
        <v>489.79282499999999</v>
      </c>
      <c r="I41" s="78">
        <f>D41-E41+F41+H41+G41</f>
        <v>98448.357824999999</v>
      </c>
      <c r="M41" s="166"/>
      <c r="N41" s="166"/>
      <c r="O41" s="166"/>
      <c r="P41" s="166"/>
    </row>
    <row r="42" spans="1:237" s="156" customFormat="1">
      <c r="A42" s="90" t="s">
        <v>72</v>
      </c>
      <c r="B42" s="118" t="s">
        <v>73</v>
      </c>
      <c r="C42" s="115" t="s">
        <v>74</v>
      </c>
      <c r="D42" s="78">
        <v>87642</v>
      </c>
      <c r="E42" s="78">
        <v>1100</v>
      </c>
      <c r="F42" s="78">
        <f t="shared" si="4"/>
        <v>10817.75</v>
      </c>
      <c r="G42" s="78">
        <v>1886.94</v>
      </c>
      <c r="H42" s="78">
        <f>(D42-E42+F42+G42)*0.005</f>
        <v>496.23345</v>
      </c>
      <c r="I42" s="78">
        <f>D42-E42+F42+H42+G42</f>
        <v>99742.923450000002</v>
      </c>
      <c r="M42" s="166"/>
      <c r="N42" s="166"/>
      <c r="O42" s="166"/>
      <c r="P42" s="166"/>
    </row>
    <row r="43" spans="1:237" s="157" customFormat="1">
      <c r="A43" s="90" t="s">
        <v>75</v>
      </c>
      <c r="B43" s="91" t="s">
        <v>76</v>
      </c>
      <c r="C43" s="115" t="s">
        <v>77</v>
      </c>
      <c r="D43" s="78">
        <v>86348</v>
      </c>
      <c r="E43" s="78">
        <v>1100</v>
      </c>
      <c r="F43" s="78">
        <f t="shared" si="4"/>
        <v>10656</v>
      </c>
      <c r="G43" s="78">
        <v>1886.94</v>
      </c>
      <c r="H43" s="78">
        <f>(D43-E43+F43+G43)*0.005</f>
        <v>488.9547</v>
      </c>
      <c r="I43" s="78">
        <f>D43-E43+F43+H43+G43</f>
        <v>98279.894700000004</v>
      </c>
      <c r="M43" s="159"/>
      <c r="N43" s="159"/>
      <c r="O43" s="159"/>
      <c r="P43" s="159"/>
    </row>
    <row r="44" spans="1:237" s="160" customFormat="1">
      <c r="A44" s="90" t="s">
        <v>75</v>
      </c>
      <c r="B44" s="91" t="s">
        <v>78</v>
      </c>
      <c r="C44" s="115" t="s">
        <v>43</v>
      </c>
      <c r="D44" s="78">
        <v>86000</v>
      </c>
      <c r="E44" s="78">
        <v>1100</v>
      </c>
      <c r="F44" s="78">
        <f t="shared" si="4"/>
        <v>10612.5</v>
      </c>
      <c r="G44" s="78">
        <v>1886.94</v>
      </c>
      <c r="H44" s="78">
        <f t="shared" si="5"/>
        <v>486.99720000000002</v>
      </c>
      <c r="I44" s="78">
        <f t="shared" si="6"/>
        <v>97886.4372</v>
      </c>
      <c r="M44" s="162"/>
      <c r="N44" s="162"/>
      <c r="O44" s="162"/>
      <c r="P44" s="162"/>
    </row>
    <row r="45" spans="1:237" s="157" customFormat="1">
      <c r="A45" s="90" t="s">
        <v>79</v>
      </c>
      <c r="B45" s="91" t="s">
        <v>80</v>
      </c>
      <c r="C45" s="115" t="s">
        <v>43</v>
      </c>
      <c r="D45" s="78">
        <v>87493</v>
      </c>
      <c r="E45" s="78">
        <v>1100</v>
      </c>
      <c r="F45" s="78">
        <f t="shared" si="4"/>
        <v>10799.125</v>
      </c>
      <c r="G45" s="78">
        <v>1886.94</v>
      </c>
      <c r="H45" s="78">
        <f>(D45-E45+F45+G45)*0.005</f>
        <v>495.39532500000001</v>
      </c>
      <c r="I45" s="78">
        <f>D45-E45+F45+H45+G45</f>
        <v>99574.460325000007</v>
      </c>
      <c r="M45" s="159"/>
      <c r="N45" s="159"/>
      <c r="O45" s="159"/>
      <c r="P45" s="159"/>
    </row>
    <row r="46" spans="1:237" s="157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159"/>
      <c r="N46" s="159"/>
      <c r="O46" s="159"/>
      <c r="P46" s="159"/>
    </row>
    <row r="47" spans="1:237" s="157" customFormat="1">
      <c r="A47" s="90" t="s">
        <v>82</v>
      </c>
      <c r="B47" s="91" t="s">
        <v>83</v>
      </c>
      <c r="C47" s="115" t="s">
        <v>84</v>
      </c>
      <c r="D47" s="78">
        <v>88818</v>
      </c>
      <c r="E47" s="78">
        <v>1100</v>
      </c>
      <c r="F47" s="78">
        <f>(D47-E47)*0.125</f>
        <v>10964.75</v>
      </c>
      <c r="G47" s="78">
        <v>1886.94</v>
      </c>
      <c r="H47" s="78">
        <f t="shared" si="5"/>
        <v>502.84845000000001</v>
      </c>
      <c r="I47" s="78">
        <f t="shared" si="6"/>
        <v>101072.53845000001</v>
      </c>
      <c r="M47" s="159"/>
      <c r="N47" s="159"/>
      <c r="O47" s="159"/>
      <c r="P47" s="159"/>
    </row>
    <row r="48" spans="1:237" s="157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159"/>
      <c r="N48" s="159"/>
      <c r="O48" s="159"/>
      <c r="P48" s="159"/>
    </row>
    <row r="49" spans="1:16" s="160" customFormat="1">
      <c r="A49" s="90" t="s">
        <v>94</v>
      </c>
      <c r="B49" s="91" t="s">
        <v>95</v>
      </c>
      <c r="C49" s="119" t="s">
        <v>96</v>
      </c>
      <c r="D49" s="78">
        <v>86191</v>
      </c>
      <c r="E49" s="78">
        <v>1100</v>
      </c>
      <c r="F49" s="78">
        <f t="shared" ref="F49:F54" si="7">(D49-E49)*0.125</f>
        <v>10636.375</v>
      </c>
      <c r="G49" s="78">
        <v>1886.94</v>
      </c>
      <c r="H49" s="78">
        <f>(D49-E49+F49+G49)*0.005</f>
        <v>488.071575</v>
      </c>
      <c r="I49" s="78">
        <f>D49-E49+F49+H49+G49</f>
        <v>98102.386574999997</v>
      </c>
      <c r="M49" s="162"/>
      <c r="N49" s="162"/>
      <c r="O49" s="162"/>
      <c r="P49" s="162"/>
    </row>
    <row r="50" spans="1:16" s="160" customFormat="1">
      <c r="A50" s="90" t="s">
        <v>94</v>
      </c>
      <c r="B50" s="91" t="s">
        <v>97</v>
      </c>
      <c r="C50" s="119" t="s">
        <v>98</v>
      </c>
      <c r="D50" s="78">
        <v>86191</v>
      </c>
      <c r="E50" s="78">
        <v>1100</v>
      </c>
      <c r="F50" s="78">
        <f t="shared" si="7"/>
        <v>10636.375</v>
      </c>
      <c r="G50" s="78">
        <v>1886.94</v>
      </c>
      <c r="H50" s="78">
        <f t="shared" ref="H50" si="8">(D50-E50+F50+G50)*0.005</f>
        <v>488.071575</v>
      </c>
      <c r="I50" s="78">
        <f t="shared" ref="I50" si="9">D50-E50+F50+H50+G50</f>
        <v>98102.386574999997</v>
      </c>
      <c r="M50" s="162"/>
      <c r="N50" s="162"/>
      <c r="O50" s="162"/>
      <c r="P50" s="162"/>
    </row>
    <row r="51" spans="1:16" s="157" customFormat="1">
      <c r="A51" s="90" t="s">
        <v>99</v>
      </c>
      <c r="B51" s="91" t="s">
        <v>100</v>
      </c>
      <c r="C51" s="119" t="s">
        <v>101</v>
      </c>
      <c r="D51" s="78">
        <v>91590</v>
      </c>
      <c r="E51" s="78">
        <v>1100</v>
      </c>
      <c r="F51" s="78">
        <f t="shared" si="7"/>
        <v>11311.25</v>
      </c>
      <c r="G51" s="78">
        <v>1886.94</v>
      </c>
      <c r="H51" s="78">
        <f t="shared" si="5"/>
        <v>518.44095000000004</v>
      </c>
      <c r="I51" s="78">
        <f t="shared" si="6"/>
        <v>104206.63095000001</v>
      </c>
      <c r="M51" s="159"/>
      <c r="N51" s="159"/>
      <c r="O51" s="159"/>
      <c r="P51" s="159"/>
    </row>
    <row r="52" spans="1:16" s="157" customFormat="1">
      <c r="A52" s="90" t="s">
        <v>99</v>
      </c>
      <c r="B52" s="91" t="s">
        <v>102</v>
      </c>
      <c r="C52" s="119" t="s">
        <v>101</v>
      </c>
      <c r="D52" s="78">
        <v>92942</v>
      </c>
      <c r="E52" s="78">
        <v>1100</v>
      </c>
      <c r="F52" s="78">
        <f t="shared" si="7"/>
        <v>11480.25</v>
      </c>
      <c r="G52" s="78">
        <v>1886.94</v>
      </c>
      <c r="H52" s="78">
        <f t="shared" si="5"/>
        <v>526.04595000000006</v>
      </c>
      <c r="I52" s="78">
        <f t="shared" si="6"/>
        <v>105735.23595</v>
      </c>
      <c r="M52" s="159"/>
      <c r="N52" s="159"/>
      <c r="O52" s="159"/>
      <c r="P52" s="159"/>
    </row>
    <row r="53" spans="1:16" s="157" customFormat="1">
      <c r="A53" s="90" t="s">
        <v>105</v>
      </c>
      <c r="B53" s="91" t="s">
        <v>106</v>
      </c>
      <c r="C53" s="119" t="s">
        <v>107</v>
      </c>
      <c r="D53" s="78">
        <v>95254</v>
      </c>
      <c r="E53" s="78">
        <v>1100</v>
      </c>
      <c r="F53" s="78">
        <f t="shared" si="7"/>
        <v>11769.25</v>
      </c>
      <c r="G53" s="78">
        <v>1886.94</v>
      </c>
      <c r="H53" s="78">
        <f>(D53-E53+F53+G53)*0.005</f>
        <v>539.05095000000006</v>
      </c>
      <c r="I53" s="78">
        <f>D53-E53+F53+H53+G53</f>
        <v>108349.24095000001</v>
      </c>
      <c r="M53" s="159"/>
      <c r="N53" s="159"/>
      <c r="O53" s="159"/>
      <c r="P53" s="159"/>
    </row>
    <row r="54" spans="1:16" s="157" customFormat="1">
      <c r="A54" s="90" t="s">
        <v>108</v>
      </c>
      <c r="B54" s="91" t="s">
        <v>109</v>
      </c>
      <c r="C54" s="119" t="s">
        <v>110</v>
      </c>
      <c r="D54" s="167">
        <v>96299</v>
      </c>
      <c r="E54" s="167">
        <v>1100</v>
      </c>
      <c r="F54" s="78">
        <f t="shared" si="7"/>
        <v>11899.875</v>
      </c>
      <c r="G54" s="78">
        <v>1886.94</v>
      </c>
      <c r="H54" s="167">
        <f>(D54-E54+F54+G54)*0.005</f>
        <v>544.92907500000001</v>
      </c>
      <c r="I54" s="167">
        <f>D54-E54+F54+H54+G54</f>
        <v>109530.744075</v>
      </c>
      <c r="M54" s="159"/>
      <c r="N54" s="159"/>
      <c r="O54" s="159"/>
      <c r="P54" s="159"/>
    </row>
    <row r="55" spans="1:16" s="157" customFormat="1">
      <c r="A55" s="90" t="s">
        <v>108</v>
      </c>
      <c r="B55" s="91" t="s">
        <v>111</v>
      </c>
      <c r="C55" s="92" t="s">
        <v>98</v>
      </c>
      <c r="D55" s="78">
        <v>96256</v>
      </c>
      <c r="E55" s="78">
        <v>1100</v>
      </c>
      <c r="F55" s="78">
        <f t="shared" ref="F55" si="10">(D55-E55)*0.125</f>
        <v>11894.5</v>
      </c>
      <c r="G55" s="78">
        <v>1886.94</v>
      </c>
      <c r="H55" s="78">
        <f t="shared" ref="H55" si="11">(D55-E55+F55+G55)*0.005</f>
        <v>544.68720000000008</v>
      </c>
      <c r="I55" s="78">
        <f t="shared" ref="I55" si="12">D55-E55+F55+H55+G55</f>
        <v>109482.1272</v>
      </c>
      <c r="M55" s="159"/>
      <c r="N55" s="159"/>
      <c r="O55" s="159"/>
      <c r="P55" s="159"/>
    </row>
    <row r="56" spans="1:16" s="113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14"/>
      <c r="N56" s="114"/>
      <c r="O56" s="114"/>
      <c r="P56" s="114"/>
    </row>
    <row r="57" spans="1:16" s="157" customFormat="1">
      <c r="A57" s="90" t="s">
        <v>85</v>
      </c>
      <c r="B57" s="91" t="s">
        <v>86</v>
      </c>
      <c r="C57" s="115" t="s">
        <v>87</v>
      </c>
      <c r="D57" s="78">
        <v>90317</v>
      </c>
      <c r="E57" s="78">
        <v>1100</v>
      </c>
      <c r="F57" s="78">
        <f t="shared" ref="F57:F64" si="13">(D57-E57)*0.125</f>
        <v>11152.125</v>
      </c>
      <c r="G57" s="78">
        <v>1886.94</v>
      </c>
      <c r="H57" s="78">
        <f t="shared" si="5"/>
        <v>511.280325</v>
      </c>
      <c r="I57" s="78">
        <f t="shared" si="6"/>
        <v>102767.345325</v>
      </c>
      <c r="M57" s="159"/>
      <c r="N57" s="159"/>
      <c r="O57" s="159"/>
      <c r="P57" s="159"/>
    </row>
    <row r="58" spans="1:16" s="160" customFormat="1">
      <c r="A58" s="90" t="s">
        <v>88</v>
      </c>
      <c r="B58" s="91" t="s">
        <v>89</v>
      </c>
      <c r="C58" s="115" t="s">
        <v>90</v>
      </c>
      <c r="D58" s="82">
        <v>96274</v>
      </c>
      <c r="E58" s="78">
        <v>1100</v>
      </c>
      <c r="F58" s="78">
        <f t="shared" si="13"/>
        <v>11896.75</v>
      </c>
      <c r="G58" s="78">
        <v>1886.94</v>
      </c>
      <c r="H58" s="78">
        <f t="shared" si="5"/>
        <v>544.78845000000001</v>
      </c>
      <c r="I58" s="78">
        <f t="shared" si="6"/>
        <v>109502.47845</v>
      </c>
    </row>
    <row r="59" spans="1:16" s="157" customFormat="1">
      <c r="A59" s="90" t="s">
        <v>63</v>
      </c>
      <c r="B59" s="91" t="s">
        <v>112</v>
      </c>
      <c r="C59" s="120"/>
      <c r="D59" s="78">
        <v>80130</v>
      </c>
      <c r="E59" s="78">
        <v>0</v>
      </c>
      <c r="F59" s="78">
        <f t="shared" si="13"/>
        <v>10016.25</v>
      </c>
      <c r="G59" s="78">
        <v>1886.94</v>
      </c>
      <c r="H59" s="78">
        <f t="shared" si="5"/>
        <v>460.16595000000001</v>
      </c>
      <c r="I59" s="78">
        <f t="shared" si="6"/>
        <v>92493.355949999997</v>
      </c>
      <c r="M59" s="159"/>
      <c r="N59" s="159"/>
      <c r="O59" s="159"/>
      <c r="P59" s="159"/>
    </row>
    <row r="60" spans="1:16" s="157" customFormat="1">
      <c r="A60" s="90" t="s">
        <v>63</v>
      </c>
      <c r="B60" s="91" t="s">
        <v>113</v>
      </c>
      <c r="C60" s="120"/>
      <c r="D60" s="78">
        <v>81870</v>
      </c>
      <c r="E60" s="78">
        <v>0</v>
      </c>
      <c r="F60" s="78">
        <f t="shared" si="13"/>
        <v>10233.75</v>
      </c>
      <c r="G60" s="78">
        <v>1886.94</v>
      </c>
      <c r="H60" s="78">
        <f t="shared" si="5"/>
        <v>469.95345000000003</v>
      </c>
      <c r="I60" s="78">
        <f t="shared" si="6"/>
        <v>94460.643450000003</v>
      </c>
      <c r="M60" s="159"/>
      <c r="N60" s="159"/>
      <c r="O60" s="159"/>
      <c r="P60" s="159"/>
    </row>
    <row r="61" spans="1:16" s="157" customFormat="1">
      <c r="A61" s="90" t="s">
        <v>63</v>
      </c>
      <c r="B61" s="91" t="s">
        <v>115</v>
      </c>
      <c r="C61" s="120"/>
      <c r="D61" s="78">
        <v>84012</v>
      </c>
      <c r="E61" s="78">
        <v>0</v>
      </c>
      <c r="F61" s="78">
        <f t="shared" si="13"/>
        <v>10501.5</v>
      </c>
      <c r="G61" s="78">
        <v>1886.94</v>
      </c>
      <c r="H61" s="78">
        <f t="shared" si="5"/>
        <v>482.00220000000002</v>
      </c>
      <c r="I61" s="78">
        <f t="shared" si="6"/>
        <v>96882.442200000005</v>
      </c>
      <c r="M61" s="158"/>
      <c r="N61" s="158"/>
      <c r="O61" s="158"/>
      <c r="P61" s="158"/>
    </row>
    <row r="62" spans="1:16" s="157" customFormat="1">
      <c r="A62" s="90" t="s">
        <v>63</v>
      </c>
      <c r="B62" s="91" t="s">
        <v>114</v>
      </c>
      <c r="C62" s="120"/>
      <c r="D62" s="78">
        <v>81523</v>
      </c>
      <c r="E62" s="78">
        <v>0</v>
      </c>
      <c r="F62" s="78">
        <f t="shared" si="13"/>
        <v>10190.375</v>
      </c>
      <c r="G62" s="78">
        <v>1886.94</v>
      </c>
      <c r="H62" s="78">
        <f t="shared" si="5"/>
        <v>468.001575</v>
      </c>
      <c r="I62" s="78">
        <f t="shared" si="6"/>
        <v>94068.316575000004</v>
      </c>
      <c r="M62" s="158"/>
      <c r="N62" s="158"/>
      <c r="O62" s="158"/>
      <c r="P62" s="158"/>
    </row>
    <row r="63" spans="1:16" s="157" customFormat="1">
      <c r="A63" s="90" t="s">
        <v>63</v>
      </c>
      <c r="B63" s="91" t="s">
        <v>116</v>
      </c>
      <c r="C63" s="120"/>
      <c r="D63" s="78">
        <v>81714</v>
      </c>
      <c r="E63" s="78">
        <v>0</v>
      </c>
      <c r="F63" s="78">
        <f t="shared" si="13"/>
        <v>10214.25</v>
      </c>
      <c r="G63" s="78">
        <v>1886.94</v>
      </c>
      <c r="H63" s="78">
        <f t="shared" si="5"/>
        <v>469.07595000000003</v>
      </c>
      <c r="I63" s="78">
        <f t="shared" si="6"/>
        <v>94284.265950000001</v>
      </c>
      <c r="M63" s="158"/>
      <c r="N63" s="158"/>
      <c r="O63" s="158"/>
      <c r="P63" s="158"/>
    </row>
    <row r="64" spans="1:16" s="157" customFormat="1" ht="15.75" thickBot="1">
      <c r="A64" s="121" t="s">
        <v>63</v>
      </c>
      <c r="B64" s="122" t="s">
        <v>117</v>
      </c>
      <c r="C64" s="120"/>
      <c r="D64" s="78">
        <v>81623</v>
      </c>
      <c r="E64" s="78">
        <v>0</v>
      </c>
      <c r="F64" s="78">
        <f t="shared" si="13"/>
        <v>10202.875</v>
      </c>
      <c r="G64" s="78">
        <v>1886.94</v>
      </c>
      <c r="H64" s="78">
        <f>(D64-E64+F64+G64)*0.005</f>
        <v>468.564075</v>
      </c>
      <c r="I64" s="78">
        <f>D64-E64+F64+H64+G64</f>
        <v>94181.379075000004</v>
      </c>
      <c r="M64" s="158"/>
      <c r="N64" s="158"/>
      <c r="O64" s="158"/>
      <c r="P64" s="158"/>
    </row>
    <row r="65" spans="1:16" s="157" customFormat="1" ht="15.7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159"/>
      <c r="N65" s="159"/>
      <c r="O65" s="159"/>
      <c r="P65" s="159"/>
    </row>
    <row r="66" spans="1:16" s="157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159"/>
      <c r="N66" s="159"/>
      <c r="O66" s="159"/>
      <c r="P66" s="159"/>
    </row>
    <row r="67" spans="1:16" s="157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159"/>
      <c r="N67" s="159"/>
      <c r="O67" s="159"/>
      <c r="P67" s="159"/>
    </row>
    <row r="68" spans="1:16" s="157" customFormat="1">
      <c r="A68" s="132" t="s">
        <v>124</v>
      </c>
      <c r="B68" s="133" t="s">
        <v>125</v>
      </c>
      <c r="C68" s="92" t="s">
        <v>68</v>
      </c>
      <c r="D68" s="82">
        <v>87296</v>
      </c>
      <c r="E68" s="78">
        <v>1100</v>
      </c>
      <c r="F68" s="78">
        <f>(D68-E68)*0.125</f>
        <v>10774.5</v>
      </c>
      <c r="G68" s="78">
        <v>1886.94</v>
      </c>
      <c r="H68" s="78">
        <f>(D68-E68+F68+G68)*0.005</f>
        <v>494.28720000000004</v>
      </c>
      <c r="I68" s="78">
        <f>D68-E68+F68+H68+G68</f>
        <v>99351.727200000008</v>
      </c>
      <c r="M68" s="159"/>
      <c r="N68" s="159"/>
      <c r="O68" s="159"/>
      <c r="P68" s="159"/>
    </row>
    <row r="69" spans="1:16" s="157" customFormat="1">
      <c r="A69" s="132" t="s">
        <v>124</v>
      </c>
      <c r="B69" s="133" t="s">
        <v>126</v>
      </c>
      <c r="C69" s="92" t="s">
        <v>127</v>
      </c>
      <c r="D69" s="82">
        <v>87341</v>
      </c>
      <c r="E69" s="78">
        <v>1100</v>
      </c>
      <c r="F69" s="78">
        <f t="shared" ref="F69:F78" si="14">(D69-E69)*0.125</f>
        <v>10780.125</v>
      </c>
      <c r="G69" s="78">
        <v>1886.94</v>
      </c>
      <c r="H69" s="78">
        <f t="shared" ref="H69:H78" si="15">(D69-E69+F69+G69)*0.005</f>
        <v>494.540325</v>
      </c>
      <c r="I69" s="78">
        <f t="shared" ref="I69:I78" si="16">D69-E69+F69+H69+G69</f>
        <v>99402.605324999997</v>
      </c>
      <c r="M69" s="159"/>
      <c r="N69" s="159"/>
      <c r="O69" s="159"/>
      <c r="P69" s="159"/>
    </row>
    <row r="70" spans="1:16" s="156" customFormat="1">
      <c r="A70" s="132" t="s">
        <v>124</v>
      </c>
      <c r="B70" s="133" t="s">
        <v>128</v>
      </c>
      <c r="C70" s="92" t="s">
        <v>127</v>
      </c>
      <c r="D70" s="82">
        <v>87838</v>
      </c>
      <c r="E70" s="78">
        <v>1100</v>
      </c>
      <c r="F70" s="78">
        <f t="shared" si="14"/>
        <v>10842.25</v>
      </c>
      <c r="G70" s="78">
        <v>1886.94</v>
      </c>
      <c r="H70" s="78">
        <f t="shared" si="15"/>
        <v>497.33595000000003</v>
      </c>
      <c r="I70" s="78">
        <f t="shared" si="16"/>
        <v>99964.525949999996</v>
      </c>
      <c r="J70" s="160"/>
      <c r="M70" s="166"/>
      <c r="N70" s="166"/>
      <c r="O70" s="166"/>
      <c r="P70" s="166"/>
    </row>
    <row r="71" spans="1:16" s="156" customFormat="1">
      <c r="A71" s="132" t="s">
        <v>129</v>
      </c>
      <c r="B71" s="133" t="s">
        <v>130</v>
      </c>
      <c r="C71" s="92" t="s">
        <v>131</v>
      </c>
      <c r="D71" s="82">
        <v>88533</v>
      </c>
      <c r="E71" s="78">
        <v>1100</v>
      </c>
      <c r="F71" s="78">
        <f t="shared" si="14"/>
        <v>10929.125</v>
      </c>
      <c r="G71" s="78">
        <v>1886.94</v>
      </c>
      <c r="H71" s="78">
        <f t="shared" si="15"/>
        <v>501.24532500000004</v>
      </c>
      <c r="I71" s="78">
        <f t="shared" si="16"/>
        <v>100750.310325</v>
      </c>
      <c r="M71" s="166"/>
      <c r="N71" s="166"/>
      <c r="O71" s="166"/>
      <c r="P71" s="166"/>
    </row>
    <row r="72" spans="1:16" s="156" customFormat="1">
      <c r="A72" s="132" t="s">
        <v>132</v>
      </c>
      <c r="B72" s="133" t="s">
        <v>133</v>
      </c>
      <c r="C72" s="92" t="s">
        <v>134</v>
      </c>
      <c r="D72" s="82">
        <v>89382</v>
      </c>
      <c r="E72" s="78">
        <v>1100</v>
      </c>
      <c r="F72" s="78">
        <f t="shared" si="14"/>
        <v>11035.25</v>
      </c>
      <c r="G72" s="78">
        <v>1886.94</v>
      </c>
      <c r="H72" s="78">
        <f>(D72-E72+F72+G72)*0.005</f>
        <v>506.02095000000003</v>
      </c>
      <c r="I72" s="78">
        <f>D72-E72+F72+H72+G72</f>
        <v>101710.21095000001</v>
      </c>
      <c r="M72" s="166"/>
      <c r="N72" s="166"/>
      <c r="O72" s="166"/>
      <c r="P72" s="166"/>
    </row>
    <row r="73" spans="1:16" s="141" customFormat="1">
      <c r="A73" s="132" t="s">
        <v>132</v>
      </c>
      <c r="B73" s="133" t="s">
        <v>135</v>
      </c>
      <c r="C73" s="92" t="s">
        <v>134</v>
      </c>
      <c r="D73" s="82">
        <v>91163</v>
      </c>
      <c r="E73" s="78">
        <v>1100</v>
      </c>
      <c r="F73" s="78">
        <f t="shared" si="14"/>
        <v>11257.875</v>
      </c>
      <c r="G73" s="78">
        <v>1886.94</v>
      </c>
      <c r="H73" s="78">
        <f t="shared" si="15"/>
        <v>516.03907500000003</v>
      </c>
      <c r="I73" s="78">
        <f t="shared" si="16"/>
        <v>103723.854075</v>
      </c>
      <c r="M73" s="153"/>
      <c r="N73" s="153"/>
      <c r="O73" s="153"/>
      <c r="P73" s="153"/>
    </row>
    <row r="74" spans="1:16" s="160" customFormat="1">
      <c r="A74" s="132" t="s">
        <v>119</v>
      </c>
      <c r="B74" s="133" t="s">
        <v>120</v>
      </c>
      <c r="C74" s="92" t="s">
        <v>121</v>
      </c>
      <c r="D74" s="82">
        <v>90582</v>
      </c>
      <c r="E74" s="78">
        <v>1100</v>
      </c>
      <c r="F74" s="78">
        <f t="shared" si="14"/>
        <v>11185.25</v>
      </c>
      <c r="G74" s="78">
        <v>1886.94</v>
      </c>
      <c r="H74" s="78">
        <f t="shared" si="15"/>
        <v>512.77094999999997</v>
      </c>
      <c r="I74" s="78">
        <f t="shared" si="16"/>
        <v>103066.96095000001</v>
      </c>
      <c r="J74" s="156"/>
      <c r="M74" s="162"/>
      <c r="N74" s="162"/>
      <c r="O74" s="162"/>
      <c r="P74" s="162"/>
    </row>
    <row r="75" spans="1:16" s="160" customFormat="1">
      <c r="A75" s="134" t="s">
        <v>119</v>
      </c>
      <c r="B75" s="135" t="s">
        <v>122</v>
      </c>
      <c r="C75" s="92" t="s">
        <v>123</v>
      </c>
      <c r="D75" s="82">
        <v>90881</v>
      </c>
      <c r="E75" s="78">
        <v>1100</v>
      </c>
      <c r="F75" s="78">
        <f t="shared" si="14"/>
        <v>11222.625</v>
      </c>
      <c r="G75" s="78">
        <v>1886.94</v>
      </c>
      <c r="H75" s="78">
        <f>(D75-E75+F75+G75)*0.005</f>
        <v>514.45282500000008</v>
      </c>
      <c r="I75" s="78">
        <f>D75-E75+F75+H75+G75</f>
        <v>103405.017825</v>
      </c>
      <c r="J75" s="156"/>
      <c r="M75" s="162"/>
      <c r="N75" s="162"/>
      <c r="O75" s="162"/>
      <c r="P75" s="162"/>
    </row>
    <row r="76" spans="1:16" s="157" customFormat="1">
      <c r="A76" s="90" t="s">
        <v>63</v>
      </c>
      <c r="B76" s="91" t="s">
        <v>136</v>
      </c>
      <c r="C76" s="120"/>
      <c r="D76" s="78">
        <v>84905</v>
      </c>
      <c r="E76" s="78">
        <v>0</v>
      </c>
      <c r="F76" s="78">
        <f t="shared" si="14"/>
        <v>10613.125</v>
      </c>
      <c r="G76" s="78">
        <v>1886.94</v>
      </c>
      <c r="H76" s="78">
        <f t="shared" si="15"/>
        <v>487.02532500000001</v>
      </c>
      <c r="I76" s="78">
        <f t="shared" si="16"/>
        <v>97892.090324999997</v>
      </c>
      <c r="J76" s="160"/>
      <c r="M76" s="159"/>
      <c r="N76" s="159"/>
      <c r="O76" s="159"/>
      <c r="P76" s="159"/>
    </row>
    <row r="77" spans="1:16" s="157" customFormat="1">
      <c r="A77" s="90" t="s">
        <v>63</v>
      </c>
      <c r="B77" s="91" t="s">
        <v>137</v>
      </c>
      <c r="C77" s="120"/>
      <c r="D77" s="78">
        <v>82066</v>
      </c>
      <c r="E77" s="78">
        <v>0</v>
      </c>
      <c r="F77" s="78">
        <f t="shared" si="14"/>
        <v>10258.25</v>
      </c>
      <c r="G77" s="78">
        <v>1886.94</v>
      </c>
      <c r="H77" s="78">
        <f t="shared" si="15"/>
        <v>471.05595</v>
      </c>
      <c r="I77" s="78">
        <f t="shared" si="16"/>
        <v>94682.245949999997</v>
      </c>
      <c r="M77" s="159"/>
      <c r="N77" s="159"/>
      <c r="O77" s="159"/>
      <c r="P77" s="159"/>
    </row>
    <row r="78" spans="1:16" s="157" customFormat="1" ht="15.75" thickBot="1">
      <c r="A78" s="121" t="s">
        <v>63</v>
      </c>
      <c r="B78" s="122" t="s">
        <v>138</v>
      </c>
      <c r="C78" s="123"/>
      <c r="D78" s="78">
        <v>83564</v>
      </c>
      <c r="E78" s="78">
        <v>0</v>
      </c>
      <c r="F78" s="78">
        <f t="shared" si="14"/>
        <v>10445.5</v>
      </c>
      <c r="G78" s="78">
        <v>1886.94</v>
      </c>
      <c r="H78" s="78">
        <f t="shared" si="15"/>
        <v>479.48220000000003</v>
      </c>
      <c r="I78" s="78">
        <f t="shared" si="16"/>
        <v>96375.922200000001</v>
      </c>
      <c r="M78" s="159"/>
      <c r="N78" s="159"/>
      <c r="O78" s="159"/>
      <c r="P78" s="159"/>
    </row>
    <row r="79" spans="1:16" s="157" customFormat="1" ht="15.7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159"/>
      <c r="N79" s="159"/>
      <c r="O79" s="159"/>
      <c r="P79" s="159"/>
    </row>
    <row r="80" spans="1:16" s="157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159"/>
      <c r="N80" s="159"/>
      <c r="O80" s="159"/>
      <c r="P80" s="159"/>
    </row>
    <row r="81" spans="1:16" s="157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159"/>
      <c r="N81" s="159"/>
      <c r="O81" s="159"/>
      <c r="P81" s="159"/>
    </row>
    <row r="82" spans="1:16" s="157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159"/>
      <c r="N82" s="159"/>
      <c r="O82" s="159"/>
      <c r="P82" s="159"/>
    </row>
    <row r="83" spans="1:16" s="157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159"/>
      <c r="N83" s="159"/>
      <c r="O83" s="159"/>
      <c r="P83" s="159"/>
    </row>
    <row r="84" spans="1:16" s="157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159"/>
      <c r="N84" s="159"/>
      <c r="O84" s="159"/>
      <c r="P84" s="159"/>
    </row>
    <row r="85" spans="1:16" s="157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159"/>
      <c r="N85" s="159"/>
      <c r="O85" s="159"/>
      <c r="P85" s="159"/>
    </row>
    <row r="86" spans="1:16" s="157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157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157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157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157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157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1" bottom="0.17" header="0.3" footer="0.17"/>
  <pageSetup scale="54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5"/>
  <sheetViews>
    <sheetView showGridLines="0" topLeftCell="A4" workbookViewId="0">
      <selection activeCell="D13" sqref="D13"/>
    </sheetView>
  </sheetViews>
  <sheetFormatPr defaultColWidth="17.5703125" defaultRowHeight="15"/>
  <cols>
    <col min="1" max="1" width="24.28515625" customWidth="1"/>
    <col min="2" max="2" width="16.710937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>
      <c r="A1" s="445"/>
      <c r="B1" s="463" t="s">
        <v>0</v>
      </c>
      <c r="C1" s="463"/>
      <c r="D1" s="463"/>
      <c r="E1" s="463"/>
      <c r="F1" s="463"/>
      <c r="G1" s="463"/>
      <c r="H1" s="463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8">
      <c r="A4" s="445"/>
      <c r="B4" s="481" t="s">
        <v>246</v>
      </c>
      <c r="C4" s="481"/>
      <c r="D4" s="481"/>
      <c r="E4" s="481"/>
      <c r="F4" s="481"/>
      <c r="G4" s="481"/>
      <c r="H4" s="481"/>
      <c r="I4" s="445"/>
    </row>
    <row r="5" spans="1:16" ht="15.75" thickBot="1"/>
    <row r="6" spans="1:16">
      <c r="A6" s="465" t="s">
        <v>161</v>
      </c>
      <c r="B6" s="466"/>
      <c r="C6" s="466"/>
      <c r="D6" s="466"/>
      <c r="E6" s="466"/>
      <c r="F6" s="466"/>
      <c r="G6" s="466"/>
      <c r="H6" s="467"/>
      <c r="I6" s="14" t="s">
        <v>163</v>
      </c>
    </row>
    <row r="7" spans="1:16" ht="20.25" customHeight="1" thickBot="1">
      <c r="A7" s="468"/>
      <c r="B7" s="469"/>
      <c r="C7" s="469"/>
      <c r="D7" s="469"/>
      <c r="E7" s="469"/>
      <c r="F7" s="469"/>
      <c r="G7" s="469"/>
      <c r="H7" s="470"/>
      <c r="I7" s="4">
        <v>42522</v>
      </c>
    </row>
    <row r="8" spans="1:16" ht="15.75" thickBot="1">
      <c r="A8" s="471" t="s">
        <v>6</v>
      </c>
      <c r="B8" s="472"/>
      <c r="C8" s="472"/>
      <c r="D8" s="472"/>
      <c r="E8" s="472"/>
      <c r="F8" s="472"/>
      <c r="G8" s="472"/>
      <c r="H8" s="472"/>
      <c r="I8" s="473"/>
    </row>
    <row r="9" spans="1:16" s="156" customFormat="1">
      <c r="A9" s="458" t="s">
        <v>7</v>
      </c>
      <c r="B9" s="458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ht="14.25">
      <c r="A10" s="191" t="s">
        <v>15</v>
      </c>
      <c r="B10" s="192" t="s">
        <v>16</v>
      </c>
      <c r="C10" s="193" t="s">
        <v>17</v>
      </c>
      <c r="D10" s="84">
        <v>71349</v>
      </c>
      <c r="E10" s="84">
        <v>1100</v>
      </c>
      <c r="F10" s="84">
        <f t="shared" ref="F10:F18" si="0">(D10-E10)*0.125</f>
        <v>8781.125</v>
      </c>
      <c r="G10" s="84">
        <v>2580.8200000000002</v>
      </c>
      <c r="H10" s="84">
        <f t="shared" ref="H10:H36" si="1">(D10-E10+F10+G10)*0.005</f>
        <v>408.05472500000002</v>
      </c>
      <c r="I10" s="84">
        <f t="shared" ref="I10:I36" si="2">D10-E10+F10+H10+G10</f>
        <v>82018.999725000001</v>
      </c>
    </row>
    <row r="11" spans="1:16" s="157" customFormat="1" ht="14.25">
      <c r="A11" s="191" t="s">
        <v>15</v>
      </c>
      <c r="B11" s="192" t="s">
        <v>24</v>
      </c>
      <c r="C11" s="193" t="s">
        <v>25</v>
      </c>
      <c r="D11" s="84">
        <v>71349</v>
      </c>
      <c r="E11" s="84">
        <v>1100</v>
      </c>
      <c r="F11" s="84">
        <f t="shared" si="0"/>
        <v>8781.125</v>
      </c>
      <c r="G11" s="84">
        <v>2580.8200000000002</v>
      </c>
      <c r="H11" s="84">
        <f t="shared" si="1"/>
        <v>408.05472500000002</v>
      </c>
      <c r="I11" s="84">
        <f t="shared" si="2"/>
        <v>82018.999725000001</v>
      </c>
    </row>
    <row r="12" spans="1:16" s="157" customFormat="1" ht="14.25">
      <c r="A12" s="191" t="s">
        <v>15</v>
      </c>
      <c r="B12" s="192" t="s">
        <v>20</v>
      </c>
      <c r="C12" s="193" t="s">
        <v>21</v>
      </c>
      <c r="D12" s="84">
        <v>71358</v>
      </c>
      <c r="E12" s="84">
        <v>1100</v>
      </c>
      <c r="F12" s="84">
        <f t="shared" si="0"/>
        <v>8782.25</v>
      </c>
      <c r="G12" s="84">
        <v>2580.8200000000002</v>
      </c>
      <c r="H12" s="84">
        <f t="shared" si="1"/>
        <v>408.10535000000004</v>
      </c>
      <c r="I12" s="84">
        <f t="shared" si="2"/>
        <v>82029.175350000005</v>
      </c>
      <c r="M12" s="158"/>
      <c r="N12" s="159"/>
      <c r="O12" s="159"/>
      <c r="P12" s="159"/>
    </row>
    <row r="13" spans="1:16" s="157" customFormat="1" ht="14.25">
      <c r="A13" s="191" t="s">
        <v>15</v>
      </c>
      <c r="B13" s="192" t="s">
        <v>22</v>
      </c>
      <c r="C13" s="193" t="s">
        <v>23</v>
      </c>
      <c r="D13" s="84">
        <v>71355</v>
      </c>
      <c r="E13" s="84">
        <v>1100</v>
      </c>
      <c r="F13" s="84">
        <f t="shared" si="0"/>
        <v>8781.875</v>
      </c>
      <c r="G13" s="84">
        <v>2580.8200000000002</v>
      </c>
      <c r="H13" s="84">
        <f t="shared" si="1"/>
        <v>408.08847500000002</v>
      </c>
      <c r="I13" s="84">
        <f t="shared" si="2"/>
        <v>82025.783475000004</v>
      </c>
      <c r="M13" s="158"/>
      <c r="N13" s="159"/>
      <c r="O13" s="159"/>
      <c r="P13" s="159"/>
    </row>
    <row r="14" spans="1:16" s="157" customFormat="1" ht="14.25">
      <c r="A14" s="191" t="s">
        <v>15</v>
      </c>
      <c r="B14" s="192" t="s">
        <v>18</v>
      </c>
      <c r="C14" s="193" t="s">
        <v>19</v>
      </c>
      <c r="D14" s="84">
        <v>72495</v>
      </c>
      <c r="E14" s="84">
        <v>1100</v>
      </c>
      <c r="F14" s="84">
        <f t="shared" si="0"/>
        <v>8924.375</v>
      </c>
      <c r="G14" s="84">
        <v>2580.8200000000002</v>
      </c>
      <c r="H14" s="84">
        <f t="shared" si="1"/>
        <v>414.50097500000004</v>
      </c>
      <c r="I14" s="84">
        <f t="shared" si="2"/>
        <v>83314.69597500001</v>
      </c>
      <c r="M14" s="158"/>
      <c r="N14" s="159"/>
      <c r="O14" s="159"/>
      <c r="P14" s="159"/>
    </row>
    <row r="15" spans="1:16" s="157" customFormat="1">
      <c r="A15" s="90" t="s">
        <v>15</v>
      </c>
      <c r="B15" s="91" t="s">
        <v>263</v>
      </c>
      <c r="C15" s="92" t="s">
        <v>264</v>
      </c>
      <c r="D15" s="84">
        <v>74955</v>
      </c>
      <c r="E15" s="84">
        <v>1100</v>
      </c>
      <c r="F15" s="84">
        <f t="shared" si="0"/>
        <v>9231.875</v>
      </c>
      <c r="G15" s="84">
        <v>2580.8200000000002</v>
      </c>
      <c r="H15" s="84">
        <f t="shared" si="1"/>
        <v>428.33847500000002</v>
      </c>
      <c r="I15" s="84">
        <f t="shared" si="2"/>
        <v>86096.033475000004</v>
      </c>
      <c r="M15" s="158"/>
      <c r="N15" s="159"/>
      <c r="O15" s="159"/>
      <c r="P15" s="159"/>
    </row>
    <row r="16" spans="1:16" s="160" customFormat="1" ht="14.25">
      <c r="A16" s="191" t="s">
        <v>26</v>
      </c>
      <c r="B16" s="192" t="s">
        <v>27</v>
      </c>
      <c r="C16" s="193" t="s">
        <v>23</v>
      </c>
      <c r="D16" s="84">
        <v>73240</v>
      </c>
      <c r="E16" s="84">
        <v>1100</v>
      </c>
      <c r="F16" s="84">
        <f t="shared" si="0"/>
        <v>9017.5</v>
      </c>
      <c r="G16" s="84">
        <v>2580.8200000000002</v>
      </c>
      <c r="H16" s="84">
        <f t="shared" si="1"/>
        <v>418.69160000000005</v>
      </c>
      <c r="I16" s="84">
        <f t="shared" si="2"/>
        <v>84157.011600000013</v>
      </c>
      <c r="M16" s="161"/>
      <c r="N16" s="162"/>
      <c r="O16" s="162"/>
      <c r="P16" s="162"/>
    </row>
    <row r="17" spans="1:16" s="157" customFormat="1" ht="14.25">
      <c r="A17" s="191" t="s">
        <v>32</v>
      </c>
      <c r="B17" s="192" t="s">
        <v>33</v>
      </c>
      <c r="C17" s="193" t="s">
        <v>34</v>
      </c>
      <c r="D17" s="84">
        <v>75732</v>
      </c>
      <c r="E17" s="84">
        <v>1100</v>
      </c>
      <c r="F17" s="84">
        <f t="shared" si="0"/>
        <v>9329</v>
      </c>
      <c r="G17" s="84">
        <v>2580.8200000000002</v>
      </c>
      <c r="H17" s="84">
        <f t="shared" si="1"/>
        <v>432.70910000000003</v>
      </c>
      <c r="I17" s="84">
        <f t="shared" si="2"/>
        <v>86974.529100000014</v>
      </c>
      <c r="M17" s="159"/>
      <c r="N17" s="159"/>
      <c r="O17" s="159"/>
      <c r="P17" s="159"/>
    </row>
    <row r="18" spans="1:16" s="157" customFormat="1" ht="14.25">
      <c r="A18" s="191" t="s">
        <v>35</v>
      </c>
      <c r="B18" s="192" t="s">
        <v>36</v>
      </c>
      <c r="C18" s="193" t="s">
        <v>37</v>
      </c>
      <c r="D18" s="84">
        <v>75732</v>
      </c>
      <c r="E18" s="84">
        <v>1100</v>
      </c>
      <c r="F18" s="84">
        <f t="shared" si="0"/>
        <v>9329</v>
      </c>
      <c r="G18" s="84">
        <v>2580.8200000000002</v>
      </c>
      <c r="H18" s="84">
        <f>(D18-E18+F18+G18)*0.005</f>
        <v>432.70910000000003</v>
      </c>
      <c r="I18" s="84">
        <f t="shared" ref="I18" si="3">D18-E18+F18+H18+G18</f>
        <v>86974.529100000014</v>
      </c>
      <c r="M18" s="159"/>
      <c r="N18" s="159"/>
      <c r="O18" s="159"/>
      <c r="P18" s="159"/>
    </row>
    <row r="19" spans="1:16" s="157" customFormat="1" ht="14.25">
      <c r="A19" s="191" t="s">
        <v>35</v>
      </c>
      <c r="B19" s="192" t="s">
        <v>38</v>
      </c>
      <c r="C19" s="193" t="s">
        <v>39</v>
      </c>
      <c r="D19" s="84">
        <v>75732</v>
      </c>
      <c r="E19" s="84">
        <v>1100</v>
      </c>
      <c r="F19" s="84">
        <f t="shared" ref="F19:F33" si="4">(D19-E19)*0.125</f>
        <v>9329</v>
      </c>
      <c r="G19" s="84">
        <v>2580.8200000000002</v>
      </c>
      <c r="H19" s="84">
        <f t="shared" si="1"/>
        <v>432.70910000000003</v>
      </c>
      <c r="I19" s="84">
        <f t="shared" si="2"/>
        <v>86974.529100000014</v>
      </c>
      <c r="M19" s="159"/>
      <c r="N19" s="159"/>
      <c r="O19" s="159"/>
      <c r="P19" s="159"/>
    </row>
    <row r="20" spans="1:16" s="157" customFormat="1" ht="14.25">
      <c r="A20" s="191" t="s">
        <v>28</v>
      </c>
      <c r="B20" s="192" t="s">
        <v>29</v>
      </c>
      <c r="C20" s="193" t="s">
        <v>19</v>
      </c>
      <c r="D20" s="84">
        <v>76326</v>
      </c>
      <c r="E20" s="84">
        <v>1100</v>
      </c>
      <c r="F20" s="84">
        <f t="shared" si="4"/>
        <v>9403.25</v>
      </c>
      <c r="G20" s="84">
        <v>2580.8200000000002</v>
      </c>
      <c r="H20" s="84">
        <f t="shared" si="1"/>
        <v>436.05035000000004</v>
      </c>
      <c r="I20" s="84">
        <f t="shared" si="2"/>
        <v>87646.120350000012</v>
      </c>
      <c r="M20" s="159"/>
      <c r="N20" s="159"/>
      <c r="O20" s="159"/>
      <c r="P20" s="159"/>
    </row>
    <row r="21" spans="1:16" s="157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159"/>
      <c r="N21" s="159"/>
      <c r="O21" s="159"/>
      <c r="P21" s="159"/>
    </row>
    <row r="22" spans="1:16" s="157" customFormat="1" ht="14.25">
      <c r="A22" s="194" t="s">
        <v>59</v>
      </c>
      <c r="B22" s="192" t="s">
        <v>60</v>
      </c>
      <c r="C22" s="193" t="s">
        <v>19</v>
      </c>
      <c r="D22" s="84">
        <v>82196</v>
      </c>
      <c r="E22" s="84">
        <v>1100</v>
      </c>
      <c r="F22" s="84">
        <f t="shared" si="4"/>
        <v>10137</v>
      </c>
      <c r="G22" s="84">
        <v>2580.8200000000002</v>
      </c>
      <c r="H22" s="84">
        <f t="shared" si="1"/>
        <v>469.06910000000005</v>
      </c>
      <c r="I22" s="84">
        <f t="shared" si="2"/>
        <v>94282.8891</v>
      </c>
      <c r="M22" s="158"/>
      <c r="N22" s="159"/>
      <c r="O22" s="159"/>
      <c r="P22" s="159"/>
    </row>
    <row r="23" spans="1:16" s="157" customFormat="1" ht="14.25">
      <c r="A23" s="194" t="s">
        <v>40</v>
      </c>
      <c r="B23" s="192" t="s">
        <v>41</v>
      </c>
      <c r="C23" s="193" t="s">
        <v>23</v>
      </c>
      <c r="D23" s="84">
        <v>78714</v>
      </c>
      <c r="E23" s="84">
        <v>1100</v>
      </c>
      <c r="F23" s="84">
        <f t="shared" si="4"/>
        <v>9701.75</v>
      </c>
      <c r="G23" s="84">
        <v>2580.8200000000002</v>
      </c>
      <c r="H23" s="84">
        <f t="shared" si="1"/>
        <v>449.48285000000004</v>
      </c>
      <c r="I23" s="84">
        <f t="shared" si="2"/>
        <v>90346.052850000007</v>
      </c>
      <c r="M23" s="158"/>
      <c r="N23" s="159"/>
      <c r="O23" s="159"/>
      <c r="P23" s="159"/>
    </row>
    <row r="24" spans="1:16" s="157" customFormat="1" ht="14.25">
      <c r="A24" s="194" t="s">
        <v>40</v>
      </c>
      <c r="B24" s="192" t="s">
        <v>42</v>
      </c>
      <c r="C24" s="193" t="s">
        <v>43</v>
      </c>
      <c r="D24" s="84">
        <v>83241</v>
      </c>
      <c r="E24" s="84">
        <v>1100</v>
      </c>
      <c r="F24" s="84">
        <f t="shared" si="4"/>
        <v>10267.625</v>
      </c>
      <c r="G24" s="84">
        <v>2580.8200000000002</v>
      </c>
      <c r="H24" s="84">
        <f t="shared" si="1"/>
        <v>474.94722500000006</v>
      </c>
      <c r="I24" s="84">
        <f t="shared" si="2"/>
        <v>95464.392225000003</v>
      </c>
      <c r="M24" s="158"/>
      <c r="N24" s="159"/>
      <c r="O24" s="159"/>
      <c r="P24" s="159"/>
    </row>
    <row r="25" spans="1:16" s="157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158"/>
      <c r="N25" s="159"/>
      <c r="O25" s="159"/>
      <c r="P25" s="159"/>
    </row>
    <row r="26" spans="1:16" s="157" customFormat="1" ht="14.25">
      <c r="A26" s="194" t="s">
        <v>40</v>
      </c>
      <c r="B26" s="192" t="s">
        <v>44</v>
      </c>
      <c r="C26" s="193" t="s">
        <v>45</v>
      </c>
      <c r="D26" s="84">
        <v>78830</v>
      </c>
      <c r="E26" s="84">
        <v>1100</v>
      </c>
      <c r="F26" s="84">
        <f t="shared" si="4"/>
        <v>9716.25</v>
      </c>
      <c r="G26" s="84">
        <v>2580.8200000000002</v>
      </c>
      <c r="H26" s="84">
        <f t="shared" si="1"/>
        <v>450.13535000000002</v>
      </c>
      <c r="I26" s="84">
        <f t="shared" si="2"/>
        <v>90477.205350000004</v>
      </c>
      <c r="M26" s="158"/>
      <c r="N26" s="159"/>
      <c r="O26" s="159"/>
      <c r="P26" s="159"/>
    </row>
    <row r="27" spans="1:16" s="157" customFormat="1" ht="14.25">
      <c r="A27" s="194" t="s">
        <v>40</v>
      </c>
      <c r="B27" s="192" t="s">
        <v>46</v>
      </c>
      <c r="C27" s="193" t="s">
        <v>45</v>
      </c>
      <c r="D27" s="84">
        <v>79208</v>
      </c>
      <c r="E27" s="84">
        <v>1100</v>
      </c>
      <c r="F27" s="84">
        <f t="shared" si="4"/>
        <v>9763.5</v>
      </c>
      <c r="G27" s="84">
        <v>2580.8200000000002</v>
      </c>
      <c r="H27" s="84">
        <f t="shared" si="1"/>
        <v>452.26160000000004</v>
      </c>
      <c r="I27" s="84">
        <f t="shared" si="2"/>
        <v>90904.581600000005</v>
      </c>
      <c r="M27" s="158"/>
      <c r="N27" s="159"/>
      <c r="O27" s="159"/>
      <c r="P27" s="159"/>
    </row>
    <row r="28" spans="1:16" s="157" customFormat="1" ht="14.25">
      <c r="A28" s="194" t="s">
        <v>40</v>
      </c>
      <c r="B28" s="421" t="s">
        <v>47</v>
      </c>
      <c r="C28" s="193" t="s">
        <v>234</v>
      </c>
      <c r="D28" s="84">
        <v>80505</v>
      </c>
      <c r="E28" s="84">
        <v>1100</v>
      </c>
      <c r="F28" s="84">
        <f>(D28-E28)*0.125</f>
        <v>9925.625</v>
      </c>
      <c r="G28" s="84">
        <v>2580.8200000000002</v>
      </c>
      <c r="H28" s="84">
        <f t="shared" si="1"/>
        <v>459.55722500000002</v>
      </c>
      <c r="I28" s="84">
        <f t="shared" si="2"/>
        <v>92371.002225000004</v>
      </c>
      <c r="M28" s="158"/>
      <c r="N28" s="159"/>
      <c r="O28" s="159"/>
      <c r="P28" s="159"/>
    </row>
    <row r="29" spans="1:16" s="157" customFormat="1" ht="14.25">
      <c r="A29" s="194" t="s">
        <v>40</v>
      </c>
      <c r="B29" s="192" t="s">
        <v>49</v>
      </c>
      <c r="C29" s="193" t="s">
        <v>234</v>
      </c>
      <c r="D29" s="84">
        <v>79191</v>
      </c>
      <c r="E29" s="84">
        <v>1100</v>
      </c>
      <c r="F29" s="84">
        <f>(D29-E29)*0.125</f>
        <v>9761.375</v>
      </c>
      <c r="G29" s="84">
        <v>2580.8200000000002</v>
      </c>
      <c r="H29" s="84">
        <f t="shared" si="1"/>
        <v>452.16597500000006</v>
      </c>
      <c r="I29" s="84">
        <f t="shared" si="2"/>
        <v>90885.360975000003</v>
      </c>
      <c r="M29" s="158"/>
      <c r="N29" s="159"/>
      <c r="O29" s="159"/>
      <c r="P29" s="159"/>
    </row>
    <row r="30" spans="1:16" s="157" customFormat="1" ht="14.25">
      <c r="A30" s="194" t="s">
        <v>40</v>
      </c>
      <c r="B30" s="192" t="s">
        <v>50</v>
      </c>
      <c r="C30" s="193" t="s">
        <v>51</v>
      </c>
      <c r="D30" s="84">
        <v>80701</v>
      </c>
      <c r="E30" s="84">
        <v>1100</v>
      </c>
      <c r="F30" s="84">
        <f>(D30-E30)*0.125</f>
        <v>9950.125</v>
      </c>
      <c r="G30" s="84">
        <v>2580.8200000000002</v>
      </c>
      <c r="H30" s="84">
        <f t="shared" si="1"/>
        <v>460.65972500000004</v>
      </c>
      <c r="I30" s="84">
        <f t="shared" si="2"/>
        <v>92592.604725000012</v>
      </c>
      <c r="M30" s="158"/>
      <c r="N30" s="159"/>
      <c r="O30" s="159"/>
      <c r="P30" s="159"/>
    </row>
    <row r="31" spans="1:16" s="157" customFormat="1" ht="14.25">
      <c r="A31" s="194" t="s">
        <v>40</v>
      </c>
      <c r="B31" s="192" t="s">
        <v>52</v>
      </c>
      <c r="C31" s="193" t="s">
        <v>53</v>
      </c>
      <c r="D31" s="84">
        <v>79706</v>
      </c>
      <c r="E31" s="84">
        <v>1100</v>
      </c>
      <c r="F31" s="84">
        <f>(D31-E31)*0.125</f>
        <v>9825.75</v>
      </c>
      <c r="G31" s="84">
        <v>2580.8200000000002</v>
      </c>
      <c r="H31" s="84">
        <f t="shared" si="1"/>
        <v>455.06285000000003</v>
      </c>
      <c r="I31" s="84">
        <f t="shared" si="2"/>
        <v>91467.632850000009</v>
      </c>
      <c r="M31" s="158"/>
      <c r="N31" s="159"/>
      <c r="O31" s="159"/>
      <c r="P31" s="159"/>
    </row>
    <row r="32" spans="1:16" s="157" customFormat="1" ht="14.25">
      <c r="A32" s="194" t="s">
        <v>40</v>
      </c>
      <c r="B32" s="192" t="s">
        <v>54</v>
      </c>
      <c r="C32" s="193" t="s">
        <v>43</v>
      </c>
      <c r="D32" s="84">
        <v>79191</v>
      </c>
      <c r="E32" s="84">
        <v>1100</v>
      </c>
      <c r="F32" s="84">
        <f>(D32-E32)*0.125</f>
        <v>9761.375</v>
      </c>
      <c r="G32" s="84">
        <v>2580.8200000000002</v>
      </c>
      <c r="H32" s="84">
        <f t="shared" si="1"/>
        <v>452.16597500000006</v>
      </c>
      <c r="I32" s="84">
        <f t="shared" si="2"/>
        <v>90885.360975000003</v>
      </c>
      <c r="M32" s="158"/>
      <c r="N32" s="159"/>
      <c r="O32" s="159"/>
      <c r="P32" s="159"/>
    </row>
    <row r="33" spans="1:237" s="160" customFormat="1" ht="14.25">
      <c r="A33" s="194" t="s">
        <v>40</v>
      </c>
      <c r="B33" s="192" t="s">
        <v>55</v>
      </c>
      <c r="C33" s="193" t="s">
        <v>56</v>
      </c>
      <c r="D33" s="84">
        <v>80206</v>
      </c>
      <c r="E33" s="84">
        <v>1100</v>
      </c>
      <c r="F33" s="84">
        <f t="shared" si="4"/>
        <v>9888.25</v>
      </c>
      <c r="G33" s="84">
        <v>2580.8200000000002</v>
      </c>
      <c r="H33" s="84">
        <f t="shared" si="1"/>
        <v>457.87535000000003</v>
      </c>
      <c r="I33" s="84">
        <f t="shared" si="2"/>
        <v>92032.945350000009</v>
      </c>
      <c r="M33" s="161"/>
      <c r="N33" s="162"/>
      <c r="O33" s="162"/>
      <c r="P33" s="162"/>
    </row>
    <row r="34" spans="1:237" s="157" customFormat="1" ht="14.25">
      <c r="A34" s="194" t="s">
        <v>40</v>
      </c>
      <c r="B34" s="192" t="s">
        <v>57</v>
      </c>
      <c r="C34" s="193" t="s">
        <v>58</v>
      </c>
      <c r="D34" s="84">
        <v>80206</v>
      </c>
      <c r="E34" s="84">
        <v>1100</v>
      </c>
      <c r="F34" s="84">
        <f t="shared" ref="F34" si="5">(D34-E34)*0.125</f>
        <v>9888.25</v>
      </c>
      <c r="G34" s="84">
        <v>2580.8200000000002</v>
      </c>
      <c r="H34" s="84">
        <f t="shared" ref="H34" si="6">(D34-E34+F34+G34)*0.005</f>
        <v>457.87535000000003</v>
      </c>
      <c r="I34" s="84">
        <f t="shared" ref="I34" si="7">D34-E34+F34+H34+G34</f>
        <v>92032.945350000009</v>
      </c>
      <c r="M34" s="158"/>
      <c r="N34" s="159"/>
      <c r="O34" s="159"/>
      <c r="P34" s="159"/>
    </row>
    <row r="35" spans="1:237" s="157" customFormat="1" ht="14.25">
      <c r="A35" s="191" t="s">
        <v>63</v>
      </c>
      <c r="B35" s="192" t="s">
        <v>64</v>
      </c>
      <c r="C35" s="193"/>
      <c r="D35" s="84">
        <v>66076</v>
      </c>
      <c r="E35" s="84">
        <v>1100</v>
      </c>
      <c r="F35" s="84">
        <f>(D35-E35)*0.125</f>
        <v>8122</v>
      </c>
      <c r="G35" s="84">
        <v>2580.8200000000002</v>
      </c>
      <c r="H35" s="84">
        <f t="shared" si="1"/>
        <v>378.39410000000004</v>
      </c>
      <c r="I35" s="84">
        <f t="shared" si="2"/>
        <v>76057.214100000012</v>
      </c>
      <c r="M35" s="159"/>
      <c r="N35" s="159"/>
      <c r="O35" s="159"/>
      <c r="P35" s="159"/>
    </row>
    <row r="36" spans="1:237" s="157" customFormat="1" ht="14.25">
      <c r="A36" s="191" t="s">
        <v>63</v>
      </c>
      <c r="B36" s="192" t="s">
        <v>65</v>
      </c>
      <c r="C36" s="193"/>
      <c r="D36" s="84">
        <v>66076</v>
      </c>
      <c r="E36" s="84">
        <v>1100</v>
      </c>
      <c r="F36" s="84">
        <f>(D36-E36)*0.125</f>
        <v>8122</v>
      </c>
      <c r="G36" s="84">
        <v>2580.8200000000002</v>
      </c>
      <c r="H36" s="84">
        <f t="shared" si="1"/>
        <v>378.39410000000004</v>
      </c>
      <c r="I36" s="84">
        <f t="shared" si="2"/>
        <v>76057.214100000012</v>
      </c>
      <c r="M36" s="159"/>
      <c r="N36" s="159"/>
      <c r="O36" s="159"/>
      <c r="P36" s="159"/>
    </row>
    <row r="37" spans="1:237" s="159" customFormat="1" thickBot="1">
      <c r="A37" s="195"/>
      <c r="B37" s="196"/>
      <c r="C37" s="197"/>
      <c r="D37" s="198"/>
      <c r="E37" s="198"/>
      <c r="F37" s="198"/>
      <c r="G37" s="84"/>
      <c r="H37" s="198"/>
      <c r="I37" s="198"/>
      <c r="IC37" s="157"/>
    </row>
    <row r="38" spans="1:237" s="157" customFormat="1">
      <c r="A38" s="474" t="s">
        <v>66</v>
      </c>
      <c r="B38" s="475"/>
      <c r="C38" s="475"/>
      <c r="D38" s="475"/>
      <c r="E38" s="475"/>
      <c r="F38" s="475"/>
      <c r="G38" s="475"/>
      <c r="H38" s="475"/>
      <c r="I38" s="476"/>
      <c r="M38" s="159"/>
      <c r="N38" s="159"/>
      <c r="O38" s="159"/>
      <c r="P38" s="159"/>
    </row>
    <row r="39" spans="1:237" s="113" customFormat="1">
      <c r="A39" s="477" t="s">
        <v>7</v>
      </c>
      <c r="B39" s="477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14"/>
      <c r="N39" s="114"/>
      <c r="O39" s="114"/>
      <c r="P39" s="114"/>
    </row>
    <row r="40" spans="1:237" s="156" customFormat="1" ht="14.25">
      <c r="A40" s="191" t="s">
        <v>26</v>
      </c>
      <c r="B40" s="192" t="s">
        <v>67</v>
      </c>
      <c r="C40" s="200" t="s">
        <v>68</v>
      </c>
      <c r="D40" s="84">
        <v>85039</v>
      </c>
      <c r="E40" s="84">
        <v>1100</v>
      </c>
      <c r="F40" s="84">
        <f t="shared" ref="F40:F45" si="8">(D40-E40)*0.125</f>
        <v>10492.375</v>
      </c>
      <c r="G40" s="84">
        <v>2580.8200000000002</v>
      </c>
      <c r="H40" s="84">
        <f t="shared" ref="H40:H63" si="9">(D40-E40+F40+G40)*0.005</f>
        <v>485.06097500000004</v>
      </c>
      <c r="I40" s="84">
        <f t="shared" ref="I40:I63" si="10">D40-E40+F40+H40+G40</f>
        <v>97497.255975000007</v>
      </c>
      <c r="M40" s="166"/>
      <c r="N40" s="166"/>
      <c r="O40" s="166"/>
      <c r="P40" s="166"/>
    </row>
    <row r="41" spans="1:237" s="156" customFormat="1" ht="14.25">
      <c r="A41" s="191" t="s">
        <v>69</v>
      </c>
      <c r="B41" s="192" t="s">
        <v>70</v>
      </c>
      <c r="C41" s="200" t="s">
        <v>71</v>
      </c>
      <c r="D41" s="84">
        <v>85485</v>
      </c>
      <c r="E41" s="84">
        <v>1100</v>
      </c>
      <c r="F41" s="84">
        <f t="shared" si="8"/>
        <v>10548.125</v>
      </c>
      <c r="G41" s="84">
        <v>2580.8200000000002</v>
      </c>
      <c r="H41" s="84">
        <f>(D41-E41+F41+G41)*0.005</f>
        <v>487.56972500000006</v>
      </c>
      <c r="I41" s="84">
        <f>D41-E41+F41+H41+G41</f>
        <v>98001.514725000001</v>
      </c>
      <c r="M41" s="166"/>
      <c r="N41" s="166"/>
      <c r="O41" s="166"/>
      <c r="P41" s="166"/>
    </row>
    <row r="42" spans="1:237" s="156" customFormat="1" ht="14.25">
      <c r="A42" s="191" t="s">
        <v>72</v>
      </c>
      <c r="B42" s="201" t="s">
        <v>73</v>
      </c>
      <c r="C42" s="200" t="s">
        <v>74</v>
      </c>
      <c r="D42" s="84">
        <v>86730</v>
      </c>
      <c r="E42" s="84">
        <v>1100</v>
      </c>
      <c r="F42" s="84">
        <f t="shared" si="8"/>
        <v>10703.75</v>
      </c>
      <c r="G42" s="84">
        <v>2580.8200000000002</v>
      </c>
      <c r="H42" s="84">
        <f>(D42-E42+F42+G42)*0.005</f>
        <v>494.57285000000007</v>
      </c>
      <c r="I42" s="84">
        <f>D42-E42+F42+H42+G42</f>
        <v>99409.142850000004</v>
      </c>
      <c r="M42" s="166"/>
      <c r="N42" s="166"/>
      <c r="O42" s="166"/>
      <c r="P42" s="166"/>
    </row>
    <row r="43" spans="1:237" s="157" customFormat="1" ht="14.25">
      <c r="A43" s="191" t="s">
        <v>75</v>
      </c>
      <c r="B43" s="192" t="s">
        <v>76</v>
      </c>
      <c r="C43" s="200" t="s">
        <v>77</v>
      </c>
      <c r="D43" s="84">
        <v>85486</v>
      </c>
      <c r="E43" s="84">
        <v>1100</v>
      </c>
      <c r="F43" s="84">
        <f t="shared" si="8"/>
        <v>10548.25</v>
      </c>
      <c r="G43" s="84">
        <v>2580.8200000000002</v>
      </c>
      <c r="H43" s="84">
        <f>(D43-E43+F43+G43)*0.005</f>
        <v>487.57535000000007</v>
      </c>
      <c r="I43" s="84">
        <f>D43-E43+F43+H43+G43</f>
        <v>98002.645350000006</v>
      </c>
      <c r="M43" s="159"/>
      <c r="N43" s="159"/>
      <c r="O43" s="159"/>
      <c r="P43" s="159"/>
    </row>
    <row r="44" spans="1:237" s="160" customFormat="1" ht="14.25">
      <c r="A44" s="191" t="s">
        <v>75</v>
      </c>
      <c r="B44" s="192" t="s">
        <v>78</v>
      </c>
      <c r="C44" s="200" t="s">
        <v>43</v>
      </c>
      <c r="D44" s="84">
        <v>84989</v>
      </c>
      <c r="E44" s="84">
        <v>1100</v>
      </c>
      <c r="F44" s="84">
        <f t="shared" si="8"/>
        <v>10486.125</v>
      </c>
      <c r="G44" s="84">
        <v>2580.8200000000002</v>
      </c>
      <c r="H44" s="84">
        <f t="shared" si="9"/>
        <v>484.77972500000004</v>
      </c>
      <c r="I44" s="84">
        <f t="shared" si="10"/>
        <v>97440.724725000007</v>
      </c>
      <c r="M44" s="162"/>
      <c r="N44" s="162"/>
      <c r="O44" s="162"/>
      <c r="P44" s="162"/>
    </row>
    <row r="45" spans="1:237" s="157" customFormat="1" ht="14.25">
      <c r="A45" s="191" t="s">
        <v>79</v>
      </c>
      <c r="B45" s="192" t="s">
        <v>80</v>
      </c>
      <c r="C45" s="200" t="s">
        <v>43</v>
      </c>
      <c r="D45" s="84">
        <v>86481</v>
      </c>
      <c r="E45" s="84">
        <v>1100</v>
      </c>
      <c r="F45" s="84">
        <f t="shared" si="8"/>
        <v>10672.625</v>
      </c>
      <c r="G45" s="84">
        <v>2580.8200000000002</v>
      </c>
      <c r="H45" s="84">
        <f>(D45-E45+F45+G45)*0.005</f>
        <v>493.17222500000003</v>
      </c>
      <c r="I45" s="84">
        <f>D45-E45+F45+H45+G45</f>
        <v>99127.617225000009</v>
      </c>
      <c r="M45" s="159"/>
      <c r="N45" s="159"/>
      <c r="O45" s="159"/>
      <c r="P45" s="159"/>
    </row>
    <row r="46" spans="1:237" s="157" customFormat="1" ht="14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159"/>
      <c r="N46" s="159"/>
      <c r="O46" s="159"/>
      <c r="P46" s="159"/>
    </row>
    <row r="47" spans="1:237" s="157" customFormat="1" ht="14.25">
      <c r="A47" s="191" t="s">
        <v>82</v>
      </c>
      <c r="B47" s="192" t="s">
        <v>83</v>
      </c>
      <c r="C47" s="200" t="s">
        <v>84</v>
      </c>
      <c r="D47" s="84">
        <v>87456</v>
      </c>
      <c r="E47" s="84">
        <v>1100</v>
      </c>
      <c r="F47" s="84">
        <f>(D47-E47)*0.125</f>
        <v>10794.5</v>
      </c>
      <c r="G47" s="84">
        <v>2580.8200000000002</v>
      </c>
      <c r="H47" s="84">
        <f t="shared" si="9"/>
        <v>498.65660000000003</v>
      </c>
      <c r="I47" s="84">
        <f t="shared" si="10"/>
        <v>100229.97660000001</v>
      </c>
      <c r="M47" s="159"/>
      <c r="N47" s="159"/>
      <c r="O47" s="159"/>
      <c r="P47" s="159"/>
    </row>
    <row r="48" spans="1:237" s="157" customFormat="1" ht="14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159"/>
      <c r="N48" s="159"/>
      <c r="O48" s="159"/>
      <c r="P48" s="159"/>
    </row>
    <row r="49" spans="1:16" s="160" customFormat="1" ht="14.25">
      <c r="A49" s="191" t="s">
        <v>94</v>
      </c>
      <c r="B49" s="192" t="s">
        <v>95</v>
      </c>
      <c r="C49" s="202" t="s">
        <v>96</v>
      </c>
      <c r="D49" s="84">
        <v>85480</v>
      </c>
      <c r="E49" s="84">
        <v>1100</v>
      </c>
      <c r="F49" s="84">
        <f t="shared" ref="F49:F54" si="11">(D49-E49)*0.125</f>
        <v>10547.5</v>
      </c>
      <c r="G49" s="84">
        <v>2580.8200000000002</v>
      </c>
      <c r="H49" s="84">
        <f>(D49-E49+F49+G49)*0.005</f>
        <v>487.54160000000002</v>
      </c>
      <c r="I49" s="84">
        <f>D49-E49+F49+H49+G49</f>
        <v>97995.861600000004</v>
      </c>
      <c r="M49" s="162"/>
      <c r="N49" s="162"/>
      <c r="O49" s="162"/>
      <c r="P49" s="162"/>
    </row>
    <row r="50" spans="1:16" s="160" customFormat="1" ht="14.25">
      <c r="A50" s="191" t="s">
        <v>94</v>
      </c>
      <c r="B50" s="192" t="s">
        <v>97</v>
      </c>
      <c r="C50" s="202" t="s">
        <v>98</v>
      </c>
      <c r="D50" s="84">
        <v>85480</v>
      </c>
      <c r="E50" s="84">
        <v>1100</v>
      </c>
      <c r="F50" s="84">
        <f t="shared" si="11"/>
        <v>10547.5</v>
      </c>
      <c r="G50" s="84">
        <v>2580.8200000000002</v>
      </c>
      <c r="H50" s="84">
        <f t="shared" ref="H50" si="12">(D50-E50+F50+G50)*0.005</f>
        <v>487.54160000000002</v>
      </c>
      <c r="I50" s="84">
        <f t="shared" ref="I50" si="13">D50-E50+F50+H50+G50</f>
        <v>97995.861600000004</v>
      </c>
      <c r="M50" s="162"/>
      <c r="N50" s="162"/>
      <c r="O50" s="162"/>
      <c r="P50" s="162"/>
    </row>
    <row r="51" spans="1:16" s="157" customFormat="1" ht="14.25">
      <c r="A51" s="191" t="s">
        <v>99</v>
      </c>
      <c r="B51" s="192" t="s">
        <v>100</v>
      </c>
      <c r="C51" s="202" t="s">
        <v>101</v>
      </c>
      <c r="D51" s="84">
        <v>91028</v>
      </c>
      <c r="E51" s="84">
        <v>1100</v>
      </c>
      <c r="F51" s="84">
        <f t="shared" si="11"/>
        <v>11241</v>
      </c>
      <c r="G51" s="84">
        <v>2580.8200000000002</v>
      </c>
      <c r="H51" s="84">
        <f t="shared" si="9"/>
        <v>518.7491</v>
      </c>
      <c r="I51" s="84">
        <f t="shared" si="10"/>
        <v>104268.56910000001</v>
      </c>
      <c r="M51" s="159"/>
      <c r="N51" s="159"/>
      <c r="O51" s="159"/>
      <c r="P51" s="159"/>
    </row>
    <row r="52" spans="1:16" s="157" customFormat="1" ht="14.25">
      <c r="A52" s="191" t="s">
        <v>99</v>
      </c>
      <c r="B52" s="192" t="s">
        <v>102</v>
      </c>
      <c r="C52" s="202" t="s">
        <v>101</v>
      </c>
      <c r="D52" s="84">
        <v>92130</v>
      </c>
      <c r="E52" s="84">
        <v>1100</v>
      </c>
      <c r="F52" s="84">
        <f t="shared" si="11"/>
        <v>11378.75</v>
      </c>
      <c r="G52" s="84">
        <v>2580.8200000000002</v>
      </c>
      <c r="H52" s="84">
        <f t="shared" si="9"/>
        <v>524.94785000000002</v>
      </c>
      <c r="I52" s="84">
        <f t="shared" si="10"/>
        <v>105514.51785</v>
      </c>
      <c r="M52" s="159"/>
      <c r="N52" s="159"/>
      <c r="O52" s="159"/>
      <c r="P52" s="159"/>
    </row>
    <row r="53" spans="1:16" s="157" customFormat="1" ht="14.25">
      <c r="A53" s="191" t="s">
        <v>105</v>
      </c>
      <c r="B53" s="192" t="s">
        <v>106</v>
      </c>
      <c r="C53" s="202" t="s">
        <v>107</v>
      </c>
      <c r="D53" s="84">
        <v>94442</v>
      </c>
      <c r="E53" s="84">
        <v>1100</v>
      </c>
      <c r="F53" s="84">
        <f t="shared" si="11"/>
        <v>11667.75</v>
      </c>
      <c r="G53" s="84">
        <v>2580.8200000000002</v>
      </c>
      <c r="H53" s="84">
        <f>(D53-E53+F53+G53)*0.005</f>
        <v>537.95285000000001</v>
      </c>
      <c r="I53" s="84">
        <f>D53-E53+F53+H53+G53</f>
        <v>108128.52285000001</v>
      </c>
      <c r="M53" s="159"/>
      <c r="N53" s="159"/>
      <c r="O53" s="159"/>
      <c r="P53" s="159"/>
    </row>
    <row r="54" spans="1:16" s="157" customFormat="1" ht="14.25">
      <c r="A54" s="191" t="s">
        <v>108</v>
      </c>
      <c r="B54" s="192" t="s">
        <v>109</v>
      </c>
      <c r="C54" s="202" t="s">
        <v>110</v>
      </c>
      <c r="D54" s="85">
        <v>95088</v>
      </c>
      <c r="E54" s="85">
        <v>1100</v>
      </c>
      <c r="F54" s="84">
        <f t="shared" si="11"/>
        <v>11748.5</v>
      </c>
      <c r="G54" s="84">
        <v>2580.8200000000002</v>
      </c>
      <c r="H54" s="85">
        <f>(D54-E54+F54+G54)*0.005</f>
        <v>541.58660000000009</v>
      </c>
      <c r="I54" s="85">
        <f>D54-E54+F54+H54+G54</f>
        <v>108858.9066</v>
      </c>
      <c r="M54" s="159"/>
      <c r="N54" s="159"/>
      <c r="O54" s="159"/>
      <c r="P54" s="159"/>
    </row>
    <row r="55" spans="1:16" s="157" customFormat="1" ht="14.25">
      <c r="A55" s="191" t="s">
        <v>108</v>
      </c>
      <c r="B55" s="192" t="s">
        <v>111</v>
      </c>
      <c r="C55" s="193" t="s">
        <v>98</v>
      </c>
      <c r="D55" s="84">
        <v>95045</v>
      </c>
      <c r="E55" s="84">
        <v>1100</v>
      </c>
      <c r="F55" s="84">
        <f t="shared" ref="F55" si="14">(D55-E55)*0.125</f>
        <v>11743.125</v>
      </c>
      <c r="G55" s="84">
        <v>2580.8200000000002</v>
      </c>
      <c r="H55" s="84">
        <f t="shared" ref="H55" si="15">(D55-E55+F55+G55)*0.005</f>
        <v>541.34472500000004</v>
      </c>
      <c r="I55" s="84">
        <f t="shared" ref="I55" si="16">D55-E55+F55+H55+G55</f>
        <v>108810.28972500001</v>
      </c>
      <c r="M55" s="159"/>
      <c r="N55" s="159"/>
      <c r="O55" s="159"/>
      <c r="P55" s="159"/>
    </row>
    <row r="56" spans="1:16" s="113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14"/>
      <c r="N56" s="114"/>
      <c r="O56" s="114"/>
      <c r="P56" s="114"/>
    </row>
    <row r="57" spans="1:16" s="157" customFormat="1" ht="14.25">
      <c r="A57" s="191" t="s">
        <v>85</v>
      </c>
      <c r="B57" s="192" t="s">
        <v>86</v>
      </c>
      <c r="C57" s="200" t="s">
        <v>87</v>
      </c>
      <c r="D57" s="84">
        <v>89506</v>
      </c>
      <c r="E57" s="84">
        <v>1100</v>
      </c>
      <c r="F57" s="84">
        <f t="shared" ref="F57:F64" si="17">(D57-E57)*0.125</f>
        <v>11050.75</v>
      </c>
      <c r="G57" s="84">
        <v>2580.8200000000002</v>
      </c>
      <c r="H57" s="84">
        <f t="shared" si="9"/>
        <v>510.18785000000003</v>
      </c>
      <c r="I57" s="84">
        <f t="shared" si="10"/>
        <v>102547.75785000001</v>
      </c>
      <c r="M57" s="159"/>
      <c r="N57" s="159"/>
      <c r="O57" s="159"/>
      <c r="P57" s="159"/>
    </row>
    <row r="58" spans="1:16" s="160" customFormat="1" ht="14.25">
      <c r="A58" s="191" t="s">
        <v>88</v>
      </c>
      <c r="B58" s="192" t="s">
        <v>89</v>
      </c>
      <c r="C58" s="200" t="s">
        <v>90</v>
      </c>
      <c r="D58" s="86">
        <v>95263</v>
      </c>
      <c r="E58" s="84">
        <v>1100</v>
      </c>
      <c r="F58" s="84">
        <f t="shared" si="17"/>
        <v>11770.375</v>
      </c>
      <c r="G58" s="84">
        <v>2580.8200000000002</v>
      </c>
      <c r="H58" s="84">
        <f t="shared" si="9"/>
        <v>542.57097500000009</v>
      </c>
      <c r="I58" s="84">
        <f t="shared" si="10"/>
        <v>109056.765975</v>
      </c>
    </row>
    <row r="59" spans="1:16" s="157" customFormat="1" ht="14.25">
      <c r="A59" s="191" t="s">
        <v>63</v>
      </c>
      <c r="B59" s="192" t="s">
        <v>112</v>
      </c>
      <c r="C59" s="203"/>
      <c r="D59" s="84">
        <v>79168</v>
      </c>
      <c r="E59" s="84">
        <v>0</v>
      </c>
      <c r="F59" s="84">
        <f t="shared" si="17"/>
        <v>9896</v>
      </c>
      <c r="G59" s="84">
        <v>2580.8200000000002</v>
      </c>
      <c r="H59" s="84">
        <f t="shared" si="9"/>
        <v>458.22410000000002</v>
      </c>
      <c r="I59" s="84">
        <f t="shared" si="10"/>
        <v>92103.044100000014</v>
      </c>
      <c r="M59" s="159"/>
      <c r="N59" s="159"/>
      <c r="O59" s="159"/>
      <c r="P59" s="159"/>
    </row>
    <row r="60" spans="1:16" s="157" customFormat="1" ht="14.25">
      <c r="A60" s="191" t="s">
        <v>63</v>
      </c>
      <c r="B60" s="192" t="s">
        <v>113</v>
      </c>
      <c r="C60" s="203"/>
      <c r="D60" s="84">
        <v>81009</v>
      </c>
      <c r="E60" s="84">
        <v>0</v>
      </c>
      <c r="F60" s="84">
        <f t="shared" si="17"/>
        <v>10126.125</v>
      </c>
      <c r="G60" s="84">
        <v>2580.8200000000002</v>
      </c>
      <c r="H60" s="84">
        <f t="shared" si="9"/>
        <v>468.57972500000005</v>
      </c>
      <c r="I60" s="84">
        <f t="shared" si="10"/>
        <v>94184.52472500001</v>
      </c>
      <c r="M60" s="159"/>
      <c r="N60" s="159"/>
      <c r="O60" s="159"/>
      <c r="P60" s="159"/>
    </row>
    <row r="61" spans="1:16" s="157" customFormat="1" ht="14.25">
      <c r="A61" s="191" t="s">
        <v>63</v>
      </c>
      <c r="B61" s="192" t="s">
        <v>115</v>
      </c>
      <c r="C61" s="203"/>
      <c r="D61" s="84">
        <v>82650</v>
      </c>
      <c r="E61" s="84">
        <v>0</v>
      </c>
      <c r="F61" s="84">
        <f t="shared" si="17"/>
        <v>10331.25</v>
      </c>
      <c r="G61" s="84">
        <v>2580.8200000000002</v>
      </c>
      <c r="H61" s="84">
        <f t="shared" si="9"/>
        <v>477.81035000000003</v>
      </c>
      <c r="I61" s="84">
        <f t="shared" si="10"/>
        <v>96039.880350000007</v>
      </c>
      <c r="M61" s="158"/>
      <c r="N61" s="158"/>
      <c r="O61" s="158"/>
      <c r="P61" s="158"/>
    </row>
    <row r="62" spans="1:16" s="157" customFormat="1" ht="14.25">
      <c r="A62" s="191" t="s">
        <v>63</v>
      </c>
      <c r="B62" s="192" t="s">
        <v>114</v>
      </c>
      <c r="C62" s="203"/>
      <c r="D62" s="84">
        <v>80511</v>
      </c>
      <c r="E62" s="84">
        <v>0</v>
      </c>
      <c r="F62" s="84">
        <f t="shared" si="17"/>
        <v>10063.875</v>
      </c>
      <c r="G62" s="84">
        <v>2580.8200000000002</v>
      </c>
      <c r="H62" s="84">
        <f t="shared" si="9"/>
        <v>465.77847500000007</v>
      </c>
      <c r="I62" s="84">
        <f t="shared" si="10"/>
        <v>93621.473475000006</v>
      </c>
      <c r="M62" s="158"/>
      <c r="N62" s="158"/>
      <c r="O62" s="158"/>
      <c r="P62" s="158"/>
    </row>
    <row r="63" spans="1:16" s="157" customFormat="1" ht="14.25">
      <c r="A63" s="191" t="s">
        <v>63</v>
      </c>
      <c r="B63" s="192" t="s">
        <v>116</v>
      </c>
      <c r="C63" s="203"/>
      <c r="D63" s="84">
        <v>81002</v>
      </c>
      <c r="E63" s="84">
        <v>0</v>
      </c>
      <c r="F63" s="84">
        <f t="shared" si="17"/>
        <v>10125.25</v>
      </c>
      <c r="G63" s="84">
        <v>2580.8200000000002</v>
      </c>
      <c r="H63" s="84">
        <f t="shared" si="9"/>
        <v>468.54035000000005</v>
      </c>
      <c r="I63" s="84">
        <f t="shared" si="10"/>
        <v>94176.610350000003</v>
      </c>
      <c r="M63" s="158"/>
      <c r="N63" s="158"/>
      <c r="O63" s="158"/>
      <c r="P63" s="158"/>
    </row>
    <row r="64" spans="1:16" s="157" customFormat="1" thickBot="1">
      <c r="A64" s="204" t="s">
        <v>63</v>
      </c>
      <c r="B64" s="205" t="s">
        <v>117</v>
      </c>
      <c r="C64" s="203"/>
      <c r="D64" s="84">
        <v>80412</v>
      </c>
      <c r="E64" s="84">
        <v>0</v>
      </c>
      <c r="F64" s="84">
        <f t="shared" si="17"/>
        <v>10051.5</v>
      </c>
      <c r="G64" s="84">
        <v>2580.8200000000002</v>
      </c>
      <c r="H64" s="84">
        <f>(D64-E64+F64+G64)*0.005</f>
        <v>465.22160000000002</v>
      </c>
      <c r="I64" s="84">
        <f>D64-E64+F64+H64+G64</f>
        <v>93509.541600000011</v>
      </c>
      <c r="M64" s="158"/>
      <c r="N64" s="158"/>
      <c r="O64" s="158"/>
      <c r="P64" s="158"/>
    </row>
    <row r="65" spans="1:16" s="157" customFormat="1" thickBot="1">
      <c r="A65" s="195"/>
      <c r="B65" s="206"/>
      <c r="C65" s="207"/>
      <c r="D65" s="208"/>
      <c r="E65" s="208"/>
      <c r="F65" s="208"/>
      <c r="G65" s="208"/>
      <c r="H65" s="208"/>
      <c r="I65" s="208"/>
      <c r="M65" s="159"/>
      <c r="N65" s="159"/>
      <c r="O65" s="159"/>
      <c r="P65" s="159"/>
    </row>
    <row r="66" spans="1:16" s="157" customFormat="1" ht="15.75" thickBot="1">
      <c r="A66" s="478" t="s">
        <v>118</v>
      </c>
      <c r="B66" s="479"/>
      <c r="C66" s="479"/>
      <c r="D66" s="479"/>
      <c r="E66" s="479"/>
      <c r="F66" s="479"/>
      <c r="G66" s="479"/>
      <c r="H66" s="479"/>
      <c r="I66" s="480"/>
      <c r="M66" s="159"/>
      <c r="N66" s="159"/>
      <c r="O66" s="159"/>
      <c r="P66" s="159"/>
    </row>
    <row r="67" spans="1:16" s="157" customFormat="1">
      <c r="A67" s="458" t="s">
        <v>7</v>
      </c>
      <c r="B67" s="458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159"/>
      <c r="N67" s="159"/>
      <c r="O67" s="159"/>
      <c r="P67" s="159"/>
    </row>
    <row r="68" spans="1:16" s="157" customFormat="1" ht="14.25">
      <c r="A68" s="209" t="s">
        <v>124</v>
      </c>
      <c r="B68" s="210" t="s">
        <v>125</v>
      </c>
      <c r="C68" s="193" t="s">
        <v>68</v>
      </c>
      <c r="D68" s="86">
        <v>85984</v>
      </c>
      <c r="E68" s="84">
        <v>1100</v>
      </c>
      <c r="F68" s="84">
        <f>(D68-E68)*0.125</f>
        <v>10610.5</v>
      </c>
      <c r="G68" s="84">
        <v>2580.8200000000002</v>
      </c>
      <c r="H68" s="84">
        <f>(D68-E68+F68+G68)*0.005</f>
        <v>490.37660000000005</v>
      </c>
      <c r="I68" s="84">
        <f>D68-E68+F68+H68+G68</f>
        <v>98565.69660000001</v>
      </c>
      <c r="M68" s="159"/>
      <c r="N68" s="159"/>
      <c r="O68" s="159"/>
      <c r="P68" s="159"/>
    </row>
    <row r="69" spans="1:16" s="157" customFormat="1" ht="14.25">
      <c r="A69" s="209" t="s">
        <v>124</v>
      </c>
      <c r="B69" s="210" t="s">
        <v>126</v>
      </c>
      <c r="C69" s="193" t="s">
        <v>127</v>
      </c>
      <c r="D69" s="86">
        <v>86029</v>
      </c>
      <c r="E69" s="84">
        <v>1100</v>
      </c>
      <c r="F69" s="84">
        <f t="shared" ref="F69:F78" si="18">(D69-E69)*0.125</f>
        <v>10616.125</v>
      </c>
      <c r="G69" s="84">
        <v>2580.8200000000002</v>
      </c>
      <c r="H69" s="84">
        <f t="shared" ref="H69:H78" si="19">(D69-E69+F69+G69)*0.005</f>
        <v>490.62972500000006</v>
      </c>
      <c r="I69" s="84">
        <f t="shared" ref="I69:I78" si="20">D69-E69+F69+H69+G69</f>
        <v>98616.574725000013</v>
      </c>
      <c r="M69" s="159"/>
      <c r="N69" s="159"/>
      <c r="O69" s="159"/>
      <c r="P69" s="159"/>
    </row>
    <row r="70" spans="1:16" s="156" customFormat="1" ht="14.25">
      <c r="A70" s="209" t="s">
        <v>124</v>
      </c>
      <c r="B70" s="210" t="s">
        <v>128</v>
      </c>
      <c r="C70" s="193" t="s">
        <v>127</v>
      </c>
      <c r="D70" s="86">
        <v>86527</v>
      </c>
      <c r="E70" s="84">
        <v>1100</v>
      </c>
      <c r="F70" s="84">
        <f t="shared" si="18"/>
        <v>10678.375</v>
      </c>
      <c r="G70" s="84">
        <v>2580.8200000000002</v>
      </c>
      <c r="H70" s="84">
        <f t="shared" si="19"/>
        <v>493.43097500000005</v>
      </c>
      <c r="I70" s="84">
        <f t="shared" si="20"/>
        <v>99179.625975000003</v>
      </c>
      <c r="J70" s="160"/>
      <c r="M70" s="166"/>
      <c r="N70" s="166"/>
      <c r="O70" s="166"/>
      <c r="P70" s="166"/>
    </row>
    <row r="71" spans="1:16" s="156" customFormat="1" ht="14.25">
      <c r="A71" s="209" t="s">
        <v>129</v>
      </c>
      <c r="B71" s="210" t="s">
        <v>130</v>
      </c>
      <c r="C71" s="193" t="s">
        <v>131</v>
      </c>
      <c r="D71" s="86">
        <v>88372</v>
      </c>
      <c r="E71" s="84">
        <v>1100</v>
      </c>
      <c r="F71" s="84">
        <f t="shared" si="18"/>
        <v>10909</v>
      </c>
      <c r="G71" s="84">
        <v>2580.8200000000002</v>
      </c>
      <c r="H71" s="84">
        <f t="shared" si="19"/>
        <v>503.80910000000006</v>
      </c>
      <c r="I71" s="84">
        <f t="shared" si="20"/>
        <v>101265.62910000001</v>
      </c>
      <c r="M71" s="166"/>
      <c r="N71" s="166"/>
      <c r="O71" s="166"/>
      <c r="P71" s="166"/>
    </row>
    <row r="72" spans="1:16" s="156" customFormat="1" ht="14.25">
      <c r="A72" s="209" t="s">
        <v>132</v>
      </c>
      <c r="B72" s="210" t="s">
        <v>133</v>
      </c>
      <c r="C72" s="193" t="s">
        <v>134</v>
      </c>
      <c r="D72" s="86">
        <v>88371</v>
      </c>
      <c r="E72" s="84">
        <v>1100</v>
      </c>
      <c r="F72" s="84">
        <f t="shared" si="18"/>
        <v>10908.875</v>
      </c>
      <c r="G72" s="84">
        <v>2580.8200000000002</v>
      </c>
      <c r="H72" s="84">
        <f>(D72-E72+F72+G72)*0.005</f>
        <v>503.80347500000005</v>
      </c>
      <c r="I72" s="84">
        <f>D72-E72+F72+H72+G72</f>
        <v>101264.498475</v>
      </c>
      <c r="M72" s="166"/>
      <c r="N72" s="166"/>
      <c r="O72" s="166"/>
      <c r="P72" s="166"/>
    </row>
    <row r="73" spans="1:16" s="141" customFormat="1" ht="14.25">
      <c r="A73" s="209" t="s">
        <v>132</v>
      </c>
      <c r="B73" s="210" t="s">
        <v>135</v>
      </c>
      <c r="C73" s="193" t="s">
        <v>134</v>
      </c>
      <c r="D73" s="86">
        <v>90152</v>
      </c>
      <c r="E73" s="84">
        <v>1100</v>
      </c>
      <c r="F73" s="84">
        <f t="shared" si="18"/>
        <v>11131.5</v>
      </c>
      <c r="G73" s="84">
        <v>2580.8200000000002</v>
      </c>
      <c r="H73" s="84">
        <f t="shared" si="19"/>
        <v>513.82159999999999</v>
      </c>
      <c r="I73" s="84">
        <f t="shared" si="20"/>
        <v>103278.1416</v>
      </c>
      <c r="M73" s="153"/>
      <c r="N73" s="153"/>
      <c r="O73" s="153"/>
      <c r="P73" s="153"/>
    </row>
    <row r="74" spans="1:16" s="160" customFormat="1" ht="14.25">
      <c r="A74" s="209" t="s">
        <v>119</v>
      </c>
      <c r="B74" s="210" t="s">
        <v>120</v>
      </c>
      <c r="C74" s="193" t="s">
        <v>121</v>
      </c>
      <c r="D74" s="86">
        <v>89321</v>
      </c>
      <c r="E74" s="84">
        <v>1100</v>
      </c>
      <c r="F74" s="84">
        <f t="shared" si="18"/>
        <v>11027.625</v>
      </c>
      <c r="G74" s="84">
        <v>2580.8200000000002</v>
      </c>
      <c r="H74" s="84">
        <f t="shared" si="19"/>
        <v>509.14722500000005</v>
      </c>
      <c r="I74" s="84">
        <f t="shared" si="20"/>
        <v>102338.592225</v>
      </c>
      <c r="J74" s="156"/>
      <c r="M74" s="162"/>
      <c r="N74" s="162"/>
      <c r="O74" s="162"/>
      <c r="P74" s="162"/>
    </row>
    <row r="75" spans="1:16" s="160" customFormat="1" ht="14.25">
      <c r="A75" s="211" t="s">
        <v>119</v>
      </c>
      <c r="B75" s="212" t="s">
        <v>122</v>
      </c>
      <c r="C75" s="193" t="s">
        <v>123</v>
      </c>
      <c r="D75" s="86">
        <v>89619</v>
      </c>
      <c r="E75" s="84">
        <v>1100</v>
      </c>
      <c r="F75" s="84">
        <f t="shared" si="18"/>
        <v>11064.875</v>
      </c>
      <c r="G75" s="84">
        <v>2580.8200000000002</v>
      </c>
      <c r="H75" s="84">
        <f>(D75-E75+F75+G75)*0.005</f>
        <v>510.82347500000003</v>
      </c>
      <c r="I75" s="84">
        <f>D75-E75+F75+H75+G75</f>
        <v>102675.518475</v>
      </c>
      <c r="J75" s="156"/>
      <c r="M75" s="162"/>
      <c r="N75" s="162"/>
      <c r="O75" s="162"/>
      <c r="P75" s="162"/>
    </row>
    <row r="76" spans="1:16" s="157" customFormat="1" ht="14.25">
      <c r="A76" s="191" t="s">
        <v>63</v>
      </c>
      <c r="B76" s="192" t="s">
        <v>136</v>
      </c>
      <c r="C76" s="203"/>
      <c r="D76" s="84">
        <v>83893</v>
      </c>
      <c r="E76" s="84">
        <v>0</v>
      </c>
      <c r="F76" s="84">
        <f t="shared" si="18"/>
        <v>10486.625</v>
      </c>
      <c r="G76" s="84">
        <v>2580.8200000000002</v>
      </c>
      <c r="H76" s="84">
        <f t="shared" si="19"/>
        <v>484.80222500000002</v>
      </c>
      <c r="I76" s="84">
        <f t="shared" si="20"/>
        <v>97445.247225000014</v>
      </c>
      <c r="J76" s="160"/>
      <c r="M76" s="159"/>
      <c r="N76" s="159"/>
      <c r="O76" s="159"/>
      <c r="P76" s="159"/>
    </row>
    <row r="77" spans="1:16" s="157" customFormat="1" ht="14.25">
      <c r="A77" s="191" t="s">
        <v>63</v>
      </c>
      <c r="B77" s="192" t="s">
        <v>137</v>
      </c>
      <c r="C77" s="203"/>
      <c r="D77" s="84">
        <v>81904</v>
      </c>
      <c r="E77" s="84">
        <v>0</v>
      </c>
      <c r="F77" s="84">
        <f t="shared" si="18"/>
        <v>10238</v>
      </c>
      <c r="G77" s="84">
        <v>2580.8200000000002</v>
      </c>
      <c r="H77" s="84">
        <f t="shared" si="19"/>
        <v>473.61410000000006</v>
      </c>
      <c r="I77" s="84">
        <f t="shared" si="20"/>
        <v>95196.434100000013</v>
      </c>
      <c r="M77" s="159"/>
      <c r="N77" s="159"/>
      <c r="O77" s="159"/>
      <c r="P77" s="159"/>
    </row>
    <row r="78" spans="1:16" s="157" customFormat="1" thickBot="1">
      <c r="A78" s="204" t="s">
        <v>63</v>
      </c>
      <c r="B78" s="205" t="s">
        <v>138</v>
      </c>
      <c r="C78" s="213"/>
      <c r="D78" s="84">
        <v>82253</v>
      </c>
      <c r="E78" s="84">
        <v>0</v>
      </c>
      <c r="F78" s="84">
        <f t="shared" si="18"/>
        <v>10281.625</v>
      </c>
      <c r="G78" s="84">
        <v>2580.8200000000002</v>
      </c>
      <c r="H78" s="84">
        <f t="shared" si="19"/>
        <v>475.57722500000006</v>
      </c>
      <c r="I78" s="84">
        <f t="shared" si="20"/>
        <v>95591.022225000008</v>
      </c>
      <c r="M78" s="159"/>
      <c r="N78" s="159"/>
      <c r="O78" s="159"/>
      <c r="P78" s="159"/>
    </row>
    <row r="79" spans="1:16" s="157" customFormat="1" thickBot="1">
      <c r="A79" s="214"/>
      <c r="B79" s="215"/>
      <c r="C79" s="216"/>
      <c r="D79" s="217"/>
      <c r="E79" s="217"/>
      <c r="F79" s="198"/>
      <c r="G79" s="198"/>
      <c r="H79" s="198"/>
      <c r="I79" s="198"/>
      <c r="M79" s="159"/>
      <c r="N79" s="159"/>
      <c r="O79" s="159"/>
      <c r="P79" s="159"/>
    </row>
    <row r="80" spans="1:16" s="157" customFormat="1" ht="15.75" thickBot="1">
      <c r="A80" s="424" t="s">
        <v>139</v>
      </c>
      <c r="B80" s="425"/>
      <c r="C80" s="425"/>
      <c r="D80" s="425"/>
      <c r="E80" s="426"/>
      <c r="F80" s="208"/>
      <c r="G80" s="208"/>
      <c r="H80" s="208"/>
      <c r="I80" s="208"/>
      <c r="M80" s="159"/>
      <c r="N80" s="159"/>
      <c r="O80" s="159"/>
      <c r="P80" s="159"/>
    </row>
    <row r="81" spans="1:16" s="157" customFormat="1" ht="15.75" thickBot="1">
      <c r="A81" s="424" t="s">
        <v>140</v>
      </c>
      <c r="B81" s="426"/>
      <c r="C81" s="137"/>
      <c r="D81" s="429" t="s">
        <v>141</v>
      </c>
      <c r="E81" s="430"/>
      <c r="F81" s="208"/>
      <c r="G81" s="208"/>
      <c r="H81" s="208"/>
      <c r="I81" s="208"/>
      <c r="M81" s="159"/>
      <c r="N81" s="159"/>
      <c r="O81" s="159"/>
      <c r="P81" s="159"/>
    </row>
    <row r="82" spans="1:16" s="157" customFormat="1" ht="14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159"/>
      <c r="N82" s="159"/>
      <c r="O82" s="159"/>
      <c r="P82" s="159"/>
    </row>
    <row r="83" spans="1:16" s="157" customFormat="1" ht="14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159"/>
      <c r="N83" s="159"/>
      <c r="O83" s="159"/>
      <c r="P83" s="159"/>
    </row>
    <row r="84" spans="1:16" s="157" customFormat="1" ht="14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159"/>
      <c r="N84" s="159"/>
      <c r="O84" s="159"/>
      <c r="P84" s="159"/>
    </row>
    <row r="85" spans="1:16" s="157" customFormat="1" ht="14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159"/>
      <c r="N85" s="159"/>
      <c r="O85" s="159"/>
      <c r="P85" s="159"/>
    </row>
    <row r="86" spans="1:16" s="157" customFormat="1" ht="14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157" customFormat="1" ht="14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157" customFormat="1" ht="14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157" customFormat="1" ht="14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4.25">
      <c r="A90" s="195"/>
      <c r="B90" s="226"/>
      <c r="C90" s="207"/>
      <c r="D90" s="227"/>
      <c r="E90" s="228"/>
      <c r="F90" s="208"/>
      <c r="G90" s="208"/>
      <c r="H90" s="208"/>
      <c r="I90" s="208"/>
    </row>
    <row r="91" spans="1:16" s="157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  <c r="I91" s="170"/>
    </row>
    <row r="92" spans="1:16" s="157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  <c r="I92" s="188"/>
    </row>
    <row r="93" spans="1:16" s="157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  <c r="I93" s="188"/>
    </row>
    <row r="94" spans="1:16" s="94" customFormat="1" ht="15.75">
      <c r="A94" s="229"/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ht="15.75">
      <c r="A95" s="229"/>
      <c r="B95" s="230"/>
      <c r="C95" s="188"/>
      <c r="D95" s="188"/>
      <c r="E95" s="188"/>
      <c r="F95" s="188"/>
      <c r="G95" s="188"/>
      <c r="H95" s="188"/>
      <c r="I95" s="188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B103" s="189"/>
      <c r="C103" s="190"/>
      <c r="D103" s="190"/>
      <c r="E103" s="190"/>
      <c r="F103" s="190"/>
      <c r="G103" s="190"/>
      <c r="H103" s="190"/>
      <c r="I103" s="190"/>
    </row>
    <row r="105" spans="1:9">
      <c r="A105" s="12"/>
      <c r="B105" s="12"/>
      <c r="C105" s="13"/>
      <c r="D105" s="13"/>
      <c r="E105" s="13"/>
      <c r="F105" s="9"/>
      <c r="G105" s="9"/>
      <c r="H105" s="9"/>
      <c r="I105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25" top="0.33" bottom="0.24" header="0.19" footer="0.17"/>
  <pageSetup scale="5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101"/>
  <sheetViews>
    <sheetView topLeftCell="A4" workbookViewId="0">
      <selection activeCell="D12" sqref="D12"/>
    </sheetView>
  </sheetViews>
  <sheetFormatPr defaultColWidth="14.85546875" defaultRowHeight="1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6.5" thickBot="1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s="71" customFormat="1" ht="28.5" customHeight="1">
      <c r="A5" s="431" t="s">
        <v>161</v>
      </c>
      <c r="B5" s="432"/>
      <c r="C5" s="432"/>
      <c r="D5" s="432"/>
      <c r="E5" s="432"/>
      <c r="F5" s="432"/>
      <c r="G5" s="432"/>
      <c r="H5" s="455"/>
      <c r="I5" s="73" t="s">
        <v>164</v>
      </c>
    </row>
    <row r="6" spans="1:16" s="71" customFormat="1" ht="16.5" thickBot="1">
      <c r="A6" s="433"/>
      <c r="B6" s="434"/>
      <c r="C6" s="434"/>
      <c r="D6" s="434"/>
      <c r="E6" s="434"/>
      <c r="F6" s="434"/>
      <c r="G6" s="434"/>
      <c r="H6" s="456"/>
      <c r="I6" s="4">
        <v>42522</v>
      </c>
    </row>
    <row r="7" spans="1:16" s="75" customFormat="1" ht="15.75" thickBot="1">
      <c r="A7" s="471" t="s">
        <v>6</v>
      </c>
      <c r="B7" s="472"/>
      <c r="C7" s="472"/>
      <c r="D7" s="472"/>
      <c r="E7" s="472"/>
      <c r="F7" s="472"/>
      <c r="G7" s="472"/>
      <c r="H7" s="472"/>
      <c r="I7" s="473"/>
    </row>
    <row r="8" spans="1:16" s="137" customFormat="1">
      <c r="A8" s="458" t="s">
        <v>7</v>
      </c>
      <c r="B8" s="458"/>
      <c r="C8" s="155" t="s">
        <v>8</v>
      </c>
      <c r="D8" s="155" t="s">
        <v>9</v>
      </c>
      <c r="E8" s="155" t="s">
        <v>10</v>
      </c>
      <c r="F8" s="155" t="s">
        <v>11</v>
      </c>
      <c r="G8" s="155" t="s">
        <v>12</v>
      </c>
      <c r="H8" s="155" t="s">
        <v>13</v>
      </c>
      <c r="I8" s="15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71349</v>
      </c>
      <c r="E9" s="84">
        <v>1100</v>
      </c>
      <c r="F9" s="84">
        <f t="shared" ref="F9:F17" si="0">(D9-E9)*0.125</f>
        <v>8781.125</v>
      </c>
      <c r="G9" s="84">
        <v>2612.7399999999998</v>
      </c>
      <c r="H9" s="84">
        <f t="shared" ref="H9:H35" si="1">(D9-E9+F9+G9)*0.005</f>
        <v>408.21432500000003</v>
      </c>
      <c r="I9" s="84">
        <f t="shared" ref="I9:I35" si="2">D9-E9+F9+H9+G9</f>
        <v>82051.079324999999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71349</v>
      </c>
      <c r="E10" s="84">
        <v>1100</v>
      </c>
      <c r="F10" s="84">
        <f t="shared" si="0"/>
        <v>8781.125</v>
      </c>
      <c r="G10" s="84">
        <v>2612.7399999999998</v>
      </c>
      <c r="H10" s="84">
        <f t="shared" si="1"/>
        <v>408.21432500000003</v>
      </c>
      <c r="I10" s="84">
        <f t="shared" si="2"/>
        <v>82051.079324999999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>
        <v>71358</v>
      </c>
      <c r="E11" s="84">
        <v>1100</v>
      </c>
      <c r="F11" s="84">
        <f t="shared" si="0"/>
        <v>8782.25</v>
      </c>
      <c r="G11" s="84">
        <v>2612.7399999999998</v>
      </c>
      <c r="H11" s="84">
        <f t="shared" si="1"/>
        <v>408.26495000000006</v>
      </c>
      <c r="I11" s="84">
        <f t="shared" si="2"/>
        <v>82061.254950000002</v>
      </c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>
        <v>71355</v>
      </c>
      <c r="E12" s="84">
        <v>1100</v>
      </c>
      <c r="F12" s="84">
        <f t="shared" si="0"/>
        <v>8781.875</v>
      </c>
      <c r="G12" s="84">
        <v>2612.7399999999998</v>
      </c>
      <c r="H12" s="84">
        <f t="shared" si="1"/>
        <v>408.24807500000003</v>
      </c>
      <c r="I12" s="84">
        <f t="shared" si="2"/>
        <v>82057.863075000001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72495</v>
      </c>
      <c r="E13" s="84">
        <v>1100</v>
      </c>
      <c r="F13" s="84">
        <f t="shared" si="0"/>
        <v>8924.375</v>
      </c>
      <c r="G13" s="84">
        <v>2612.7399999999998</v>
      </c>
      <c r="H13" s="84">
        <f t="shared" si="1"/>
        <v>414.66057500000005</v>
      </c>
      <c r="I13" s="84">
        <f t="shared" si="2"/>
        <v>83346.775575000007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74955</v>
      </c>
      <c r="E14" s="84">
        <v>1100</v>
      </c>
      <c r="F14" s="84">
        <f t="shared" si="0"/>
        <v>9231.875</v>
      </c>
      <c r="G14" s="84">
        <v>2612.7399999999998</v>
      </c>
      <c r="H14" s="84">
        <f t="shared" si="1"/>
        <v>428.49807500000003</v>
      </c>
      <c r="I14" s="84">
        <f t="shared" si="2"/>
        <v>86128.113075000001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73240</v>
      </c>
      <c r="E15" s="84">
        <v>1100</v>
      </c>
      <c r="F15" s="84">
        <f t="shared" si="0"/>
        <v>9017.5</v>
      </c>
      <c r="G15" s="84">
        <v>2612.7399999999998</v>
      </c>
      <c r="H15" s="84">
        <f t="shared" si="1"/>
        <v>418.85120000000006</v>
      </c>
      <c r="I15" s="84">
        <f t="shared" si="2"/>
        <v>84189.09120000001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>
        <v>75732</v>
      </c>
      <c r="E16" s="84">
        <v>1100</v>
      </c>
      <c r="F16" s="84">
        <f t="shared" si="0"/>
        <v>9329</v>
      </c>
      <c r="G16" s="84">
        <v>2612.7399999999998</v>
      </c>
      <c r="H16" s="84">
        <f t="shared" si="1"/>
        <v>432.86870000000005</v>
      </c>
      <c r="I16" s="84">
        <f t="shared" si="2"/>
        <v>87006.608700000012</v>
      </c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>
        <v>75732</v>
      </c>
      <c r="E17" s="84">
        <v>1100</v>
      </c>
      <c r="F17" s="84">
        <f t="shared" si="0"/>
        <v>9329</v>
      </c>
      <c r="G17" s="84">
        <v>2612.7399999999998</v>
      </c>
      <c r="H17" s="84">
        <f>(D17-E17+F17+G17)*0.005</f>
        <v>432.86870000000005</v>
      </c>
      <c r="I17" s="84">
        <f t="shared" ref="I17" si="3">D17-E17+F17+H17+G17</f>
        <v>87006.608700000012</v>
      </c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>
        <v>75732</v>
      </c>
      <c r="E18" s="84">
        <v>1100</v>
      </c>
      <c r="F18" s="84">
        <f t="shared" ref="F18:F32" si="4">(D18-E18)*0.125</f>
        <v>9329</v>
      </c>
      <c r="G18" s="84">
        <v>2612.7399999999998</v>
      </c>
      <c r="H18" s="84">
        <f t="shared" si="1"/>
        <v>432.86870000000005</v>
      </c>
      <c r="I18" s="84">
        <f t="shared" si="2"/>
        <v>87006.608700000012</v>
      </c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76326</v>
      </c>
      <c r="E19" s="84">
        <v>1100</v>
      </c>
      <c r="F19" s="84">
        <f t="shared" si="4"/>
        <v>9403.25</v>
      </c>
      <c r="G19" s="84">
        <v>2612.7399999999998</v>
      </c>
      <c r="H19" s="84">
        <f t="shared" si="1"/>
        <v>436.20995000000005</v>
      </c>
      <c r="I19" s="84">
        <f t="shared" si="2"/>
        <v>87678.199950000009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82196</v>
      </c>
      <c r="E21" s="84">
        <v>1100</v>
      </c>
      <c r="F21" s="84">
        <f t="shared" si="4"/>
        <v>10137</v>
      </c>
      <c r="G21" s="84">
        <v>2612.7399999999998</v>
      </c>
      <c r="H21" s="84">
        <f t="shared" si="1"/>
        <v>469.22870000000006</v>
      </c>
      <c r="I21" s="84">
        <f t="shared" si="2"/>
        <v>94314.968700000012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78714</v>
      </c>
      <c r="E22" s="84">
        <v>1100</v>
      </c>
      <c r="F22" s="84">
        <f t="shared" si="4"/>
        <v>9701.75</v>
      </c>
      <c r="G22" s="84">
        <v>2612.7399999999998</v>
      </c>
      <c r="H22" s="84">
        <f t="shared" si="1"/>
        <v>449.64245000000005</v>
      </c>
      <c r="I22" s="84">
        <f t="shared" si="2"/>
        <v>90378.132450000005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83241</v>
      </c>
      <c r="E23" s="84">
        <v>1100</v>
      </c>
      <c r="F23" s="84">
        <f t="shared" si="4"/>
        <v>10267.625</v>
      </c>
      <c r="G23" s="84">
        <v>2612.7399999999998</v>
      </c>
      <c r="H23" s="84">
        <f t="shared" si="1"/>
        <v>475.10682500000001</v>
      </c>
      <c r="I23" s="84">
        <f t="shared" si="2"/>
        <v>95496.471825000001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78830</v>
      </c>
      <c r="E25" s="84">
        <v>1100</v>
      </c>
      <c r="F25" s="84">
        <f t="shared" si="4"/>
        <v>9716.25</v>
      </c>
      <c r="G25" s="84">
        <v>2612.7399999999998</v>
      </c>
      <c r="H25" s="84">
        <f t="shared" si="1"/>
        <v>450.29495000000003</v>
      </c>
      <c r="I25" s="84">
        <f t="shared" si="2"/>
        <v>90509.284950000001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79208</v>
      </c>
      <c r="E26" s="84">
        <v>1100</v>
      </c>
      <c r="F26" s="84">
        <f t="shared" si="4"/>
        <v>9763.5</v>
      </c>
      <c r="G26" s="84">
        <v>2612.7399999999998</v>
      </c>
      <c r="H26" s="84">
        <f t="shared" si="1"/>
        <v>452.42120000000006</v>
      </c>
      <c r="I26" s="84">
        <f t="shared" si="2"/>
        <v>90936.661200000002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80505</v>
      </c>
      <c r="E27" s="84">
        <v>1100</v>
      </c>
      <c r="F27" s="84">
        <f>(D27-E27)*0.125</f>
        <v>9925.625</v>
      </c>
      <c r="G27" s="84">
        <v>2612.7399999999998</v>
      </c>
      <c r="H27" s="84">
        <f t="shared" si="1"/>
        <v>459.71682500000003</v>
      </c>
      <c r="I27" s="84">
        <f t="shared" si="2"/>
        <v>92403.081825000001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79191</v>
      </c>
      <c r="E28" s="84">
        <v>1100</v>
      </c>
      <c r="F28" s="84">
        <f>(D28-E28)*0.125</f>
        <v>9761.375</v>
      </c>
      <c r="G28" s="84">
        <v>2612.7399999999998</v>
      </c>
      <c r="H28" s="84">
        <f t="shared" si="1"/>
        <v>452.32557500000001</v>
      </c>
      <c r="I28" s="84">
        <f t="shared" si="2"/>
        <v>90917.440575000001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80701</v>
      </c>
      <c r="E29" s="84">
        <v>1100</v>
      </c>
      <c r="F29" s="84">
        <f>(D29-E29)*0.125</f>
        <v>9950.125</v>
      </c>
      <c r="G29" s="84">
        <v>2612.7399999999998</v>
      </c>
      <c r="H29" s="84">
        <f t="shared" si="1"/>
        <v>460.81932500000005</v>
      </c>
      <c r="I29" s="84">
        <f t="shared" si="2"/>
        <v>92624.684325000009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79706</v>
      </c>
      <c r="E30" s="84">
        <v>1100</v>
      </c>
      <c r="F30" s="84">
        <f>(D30-E30)*0.125</f>
        <v>9825.75</v>
      </c>
      <c r="G30" s="84">
        <v>2612.7399999999998</v>
      </c>
      <c r="H30" s="84">
        <f t="shared" si="1"/>
        <v>455.22245000000004</v>
      </c>
      <c r="I30" s="84">
        <f t="shared" si="2"/>
        <v>91499.712450000006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>
        <v>79191</v>
      </c>
      <c r="E31" s="84">
        <v>1100</v>
      </c>
      <c r="F31" s="84">
        <f>(D31-E31)*0.125</f>
        <v>9761.375</v>
      </c>
      <c r="G31" s="84">
        <v>2612.7399999999998</v>
      </c>
      <c r="H31" s="84">
        <f t="shared" si="1"/>
        <v>452.32557500000001</v>
      </c>
      <c r="I31" s="84">
        <f t="shared" si="2"/>
        <v>90917.440575000001</v>
      </c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80206</v>
      </c>
      <c r="E32" s="84">
        <v>1100</v>
      </c>
      <c r="F32" s="84">
        <f t="shared" si="4"/>
        <v>9888.25</v>
      </c>
      <c r="G32" s="84">
        <v>2612.7399999999998</v>
      </c>
      <c r="H32" s="84">
        <f t="shared" si="1"/>
        <v>458.03495000000004</v>
      </c>
      <c r="I32" s="84">
        <f t="shared" si="2"/>
        <v>92065.024950000006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80206</v>
      </c>
      <c r="E33" s="84">
        <v>1100</v>
      </c>
      <c r="F33" s="84">
        <f t="shared" ref="F33" si="5">(D33-E33)*0.125</f>
        <v>9888.25</v>
      </c>
      <c r="G33" s="84">
        <v>2612.7399999999998</v>
      </c>
      <c r="H33" s="84">
        <f t="shared" ref="H33" si="6">(D33-E33+F33+G33)*0.005</f>
        <v>458.03495000000004</v>
      </c>
      <c r="I33" s="84">
        <f t="shared" ref="I33" si="7">D33-E33+F33+H33+G33</f>
        <v>92065.024950000006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66076</v>
      </c>
      <c r="E34" s="84">
        <v>1100</v>
      </c>
      <c r="F34" s="84">
        <f>(D34-E34)*0.125</f>
        <v>8122</v>
      </c>
      <c r="G34" s="84">
        <v>2612.7399999999998</v>
      </c>
      <c r="H34" s="84">
        <f t="shared" si="1"/>
        <v>378.55370000000005</v>
      </c>
      <c r="I34" s="84">
        <f t="shared" si="2"/>
        <v>76089.293700000009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66076</v>
      </c>
      <c r="E35" s="84">
        <v>1100</v>
      </c>
      <c r="F35" s="84">
        <f>(D35-E35)*0.125</f>
        <v>8122</v>
      </c>
      <c r="G35" s="84">
        <v>2612.7399999999998</v>
      </c>
      <c r="H35" s="84">
        <f t="shared" si="1"/>
        <v>378.55370000000005</v>
      </c>
      <c r="I35" s="84">
        <f t="shared" si="2"/>
        <v>76089.293700000009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74" t="s">
        <v>66</v>
      </c>
      <c r="B37" s="475"/>
      <c r="C37" s="475"/>
      <c r="D37" s="475"/>
      <c r="E37" s="475"/>
      <c r="F37" s="475"/>
      <c r="G37" s="475"/>
      <c r="H37" s="475"/>
      <c r="I37" s="476"/>
      <c r="M37" s="233"/>
      <c r="N37" s="233"/>
      <c r="O37" s="233"/>
      <c r="P37" s="233"/>
    </row>
    <row r="38" spans="1:237" s="237" customFormat="1">
      <c r="A38" s="477" t="s">
        <v>7</v>
      </c>
      <c r="B38" s="477"/>
      <c r="C38" s="199" t="s">
        <v>8</v>
      </c>
      <c r="D38" s="353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>
        <v>85039</v>
      </c>
      <c r="E39" s="84">
        <v>1100</v>
      </c>
      <c r="F39" s="84">
        <f t="shared" ref="F39:F44" si="8">(D39-E39)*0.125</f>
        <v>10492.375</v>
      </c>
      <c r="G39" s="84">
        <v>2612.7399999999998</v>
      </c>
      <c r="H39" s="84">
        <f t="shared" ref="H39:H62" si="9">(D39-E39+F39+G39)*0.005</f>
        <v>485.22057500000005</v>
      </c>
      <c r="I39" s="84">
        <f t="shared" ref="I39:I62" si="10">D39-E39+F39+H39+G39</f>
        <v>97529.335575000005</v>
      </c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>
        <v>85485</v>
      </c>
      <c r="E40" s="84">
        <v>1100</v>
      </c>
      <c r="F40" s="84">
        <f t="shared" si="8"/>
        <v>10548.125</v>
      </c>
      <c r="G40" s="84">
        <v>2612.7399999999998</v>
      </c>
      <c r="H40" s="84">
        <f>(D40-E40+F40+G40)*0.005</f>
        <v>487.72932500000002</v>
      </c>
      <c r="I40" s="84">
        <f>D40-E40+F40+H40+G40</f>
        <v>98033.594324999998</v>
      </c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>
        <v>86730</v>
      </c>
      <c r="E41" s="84">
        <v>1100</v>
      </c>
      <c r="F41" s="84">
        <f t="shared" si="8"/>
        <v>10703.75</v>
      </c>
      <c r="G41" s="84">
        <v>2612.7399999999998</v>
      </c>
      <c r="H41" s="84">
        <f>(D41-E41+F41+G41)*0.005</f>
        <v>494.73245000000003</v>
      </c>
      <c r="I41" s="84">
        <f>D41-E41+F41+H41+G41</f>
        <v>99441.222450000001</v>
      </c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85486</v>
      </c>
      <c r="E42" s="84">
        <v>1100</v>
      </c>
      <c r="F42" s="84">
        <f t="shared" si="8"/>
        <v>10548.25</v>
      </c>
      <c r="G42" s="84">
        <v>2612.7399999999998</v>
      </c>
      <c r="H42" s="84">
        <f>(D42-E42+F42+G42)*0.005</f>
        <v>487.73495000000003</v>
      </c>
      <c r="I42" s="84">
        <f>D42-E42+F42+H42+G42</f>
        <v>98034.724950000003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84989</v>
      </c>
      <c r="E43" s="84">
        <v>1100</v>
      </c>
      <c r="F43" s="84">
        <f t="shared" si="8"/>
        <v>10486.125</v>
      </c>
      <c r="G43" s="84">
        <v>2612.7399999999998</v>
      </c>
      <c r="H43" s="84">
        <f t="shared" si="9"/>
        <v>484.93932500000005</v>
      </c>
      <c r="I43" s="84">
        <f t="shared" si="10"/>
        <v>97472.804325000005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86481</v>
      </c>
      <c r="E44" s="84">
        <v>1100</v>
      </c>
      <c r="F44" s="84">
        <f t="shared" si="8"/>
        <v>10672.625</v>
      </c>
      <c r="G44" s="84">
        <v>2612.7399999999998</v>
      </c>
      <c r="H44" s="84">
        <f>(D44-E44+F44+G44)*0.005</f>
        <v>493.33182500000004</v>
      </c>
      <c r="I44" s="84">
        <f>D44-E44+F44+H44+G44</f>
        <v>99159.696825000006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87456</v>
      </c>
      <c r="E46" s="84">
        <v>1100</v>
      </c>
      <c r="F46" s="84">
        <f>(D46-E46)*0.125</f>
        <v>10794.5</v>
      </c>
      <c r="G46" s="84">
        <v>2612.7399999999998</v>
      </c>
      <c r="H46" s="84">
        <f t="shared" si="9"/>
        <v>498.81620000000004</v>
      </c>
      <c r="I46" s="84">
        <f t="shared" si="10"/>
        <v>100262.05620000001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85480</v>
      </c>
      <c r="E48" s="84">
        <v>1100</v>
      </c>
      <c r="F48" s="84">
        <f t="shared" ref="F48:F54" si="11">(D48-E48)*0.125</f>
        <v>10547.5</v>
      </c>
      <c r="G48" s="84">
        <v>2612.7399999999998</v>
      </c>
      <c r="H48" s="84">
        <f>(D48-E48+F48+G48)*0.005</f>
        <v>487.70120000000003</v>
      </c>
      <c r="I48" s="84">
        <f>D48-E48+F48+H48+G48</f>
        <v>98027.941200000001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85480</v>
      </c>
      <c r="E49" s="84">
        <v>1100</v>
      </c>
      <c r="F49" s="84">
        <f t="shared" si="11"/>
        <v>10547.5</v>
      </c>
      <c r="G49" s="84">
        <v>2612.7399999999998</v>
      </c>
      <c r="H49" s="84">
        <f t="shared" ref="H49" si="12">(D49-E49+F49+G49)*0.005</f>
        <v>487.70120000000003</v>
      </c>
      <c r="I49" s="84">
        <f t="shared" ref="I49" si="13">D49-E49+F49+H49+G49</f>
        <v>98027.941200000001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>
        <v>91028</v>
      </c>
      <c r="E50" s="84">
        <v>1100</v>
      </c>
      <c r="F50" s="84">
        <f t="shared" si="11"/>
        <v>11241</v>
      </c>
      <c r="G50" s="84">
        <v>2612.7399999999998</v>
      </c>
      <c r="H50" s="84">
        <f t="shared" si="9"/>
        <v>518.90870000000007</v>
      </c>
      <c r="I50" s="84">
        <f t="shared" si="10"/>
        <v>104300.64870000001</v>
      </c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>
        <v>92130</v>
      </c>
      <c r="E51" s="84">
        <v>1100</v>
      </c>
      <c r="F51" s="84">
        <f t="shared" si="11"/>
        <v>11378.75</v>
      </c>
      <c r="G51" s="84">
        <v>2612.7399999999998</v>
      </c>
      <c r="H51" s="84">
        <f t="shared" si="9"/>
        <v>525.10745000000009</v>
      </c>
      <c r="I51" s="84">
        <f t="shared" si="10"/>
        <v>105546.59745</v>
      </c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>
        <v>94442</v>
      </c>
      <c r="E52" s="84">
        <v>1100</v>
      </c>
      <c r="F52" s="84">
        <f t="shared" si="11"/>
        <v>11667.75</v>
      </c>
      <c r="G52" s="84">
        <v>2612.7399999999998</v>
      </c>
      <c r="H52" s="84">
        <f>(D52-E52+F52+G52)*0.005</f>
        <v>538.11245000000008</v>
      </c>
      <c r="I52" s="84">
        <f>D52-E52+F52+H52+G52</f>
        <v>108160.60245000001</v>
      </c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>
        <v>95088</v>
      </c>
      <c r="E53" s="85">
        <v>1100</v>
      </c>
      <c r="F53" s="84">
        <f t="shared" si="11"/>
        <v>11748.5</v>
      </c>
      <c r="G53" s="84">
        <v>2612.7399999999998</v>
      </c>
      <c r="H53" s="85">
        <f>(D53-E53+F53+G53)*0.005</f>
        <v>541.74620000000004</v>
      </c>
      <c r="I53" s="85">
        <f>D53-E53+F53+H53+G53</f>
        <v>108890.9862</v>
      </c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>
        <v>95045</v>
      </c>
      <c r="E54" s="84">
        <v>1100</v>
      </c>
      <c r="F54" s="84">
        <f t="shared" si="11"/>
        <v>11743.125</v>
      </c>
      <c r="G54" s="84">
        <v>2612.7399999999998</v>
      </c>
      <c r="H54" s="84">
        <f t="shared" ref="H54" si="14">(D54-E54+F54+G54)*0.005</f>
        <v>541.50432499999999</v>
      </c>
      <c r="I54" s="84">
        <f t="shared" ref="I54" si="15">D54-E54+F54+H54+G54</f>
        <v>108842.36932500001</v>
      </c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>
        <v>89506</v>
      </c>
      <c r="E56" s="84">
        <v>1100</v>
      </c>
      <c r="F56" s="84">
        <f t="shared" ref="F56:F63" si="16">(D56-E56)*0.125</f>
        <v>11050.75</v>
      </c>
      <c r="G56" s="84">
        <v>2612.7399999999998</v>
      </c>
      <c r="H56" s="84">
        <f t="shared" si="9"/>
        <v>510.34745000000004</v>
      </c>
      <c r="I56" s="84">
        <f t="shared" si="10"/>
        <v>102579.83745000001</v>
      </c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365">
        <v>95263</v>
      </c>
      <c r="E57" s="84">
        <v>1100</v>
      </c>
      <c r="F57" s="84">
        <f t="shared" si="16"/>
        <v>11770.375</v>
      </c>
      <c r="G57" s="84">
        <v>2612.7399999999998</v>
      </c>
      <c r="H57" s="84">
        <f t="shared" si="9"/>
        <v>542.73057500000004</v>
      </c>
      <c r="I57" s="84">
        <f t="shared" si="10"/>
        <v>109088.845575</v>
      </c>
    </row>
    <row r="58" spans="1:16" s="231" customFormat="1">
      <c r="A58" s="191" t="s">
        <v>63</v>
      </c>
      <c r="B58" s="192" t="s">
        <v>112</v>
      </c>
      <c r="C58" s="203"/>
      <c r="D58" s="84">
        <v>79168</v>
      </c>
      <c r="E58" s="84">
        <v>0</v>
      </c>
      <c r="F58" s="84">
        <f t="shared" si="16"/>
        <v>9896</v>
      </c>
      <c r="G58" s="84">
        <v>2612.7399999999998</v>
      </c>
      <c r="H58" s="84">
        <f t="shared" si="9"/>
        <v>458.38370000000003</v>
      </c>
      <c r="I58" s="84">
        <f t="shared" si="10"/>
        <v>92135.123700000011</v>
      </c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>
        <v>81009</v>
      </c>
      <c r="E59" s="84">
        <v>0</v>
      </c>
      <c r="F59" s="84">
        <f t="shared" si="16"/>
        <v>10126.125</v>
      </c>
      <c r="G59" s="84">
        <v>2612.7399999999998</v>
      </c>
      <c r="H59" s="84">
        <f t="shared" si="9"/>
        <v>468.73932500000001</v>
      </c>
      <c r="I59" s="84">
        <f t="shared" si="10"/>
        <v>94216.604325000008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>
        <v>82650</v>
      </c>
      <c r="E60" s="84">
        <v>0</v>
      </c>
      <c r="F60" s="84">
        <f t="shared" si="16"/>
        <v>10331.25</v>
      </c>
      <c r="G60" s="84">
        <v>2612.7399999999998</v>
      </c>
      <c r="H60" s="84">
        <f t="shared" si="9"/>
        <v>477.96995000000004</v>
      </c>
      <c r="I60" s="84">
        <f t="shared" si="10"/>
        <v>96071.959950000004</v>
      </c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>
        <v>80511</v>
      </c>
      <c r="E61" s="84">
        <v>0</v>
      </c>
      <c r="F61" s="84">
        <f t="shared" si="16"/>
        <v>10063.875</v>
      </c>
      <c r="G61" s="84">
        <v>2612.7399999999998</v>
      </c>
      <c r="H61" s="84">
        <f t="shared" si="9"/>
        <v>465.93807500000003</v>
      </c>
      <c r="I61" s="84">
        <f t="shared" si="10"/>
        <v>93653.553075000003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>
        <v>81002</v>
      </c>
      <c r="E62" s="84">
        <v>0</v>
      </c>
      <c r="F62" s="84">
        <f t="shared" si="16"/>
        <v>10125.25</v>
      </c>
      <c r="G62" s="84">
        <v>2612.7399999999998</v>
      </c>
      <c r="H62" s="84">
        <f t="shared" si="9"/>
        <v>468.69995000000006</v>
      </c>
      <c r="I62" s="84">
        <f t="shared" si="10"/>
        <v>94208.68995</v>
      </c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>
        <v>80412</v>
      </c>
      <c r="E63" s="84">
        <v>0</v>
      </c>
      <c r="F63" s="84">
        <f t="shared" si="16"/>
        <v>10051.5</v>
      </c>
      <c r="G63" s="84">
        <v>2612.7399999999998</v>
      </c>
      <c r="H63" s="84">
        <f>(D63-E63+F63+G63)*0.005</f>
        <v>465.38120000000004</v>
      </c>
      <c r="I63" s="84">
        <f>D63-E63+F63+H63+G63</f>
        <v>93541.621200000009</v>
      </c>
      <c r="M63" s="232"/>
      <c r="N63" s="232"/>
      <c r="O63" s="232"/>
      <c r="P63" s="232"/>
    </row>
    <row r="64" spans="1:16" s="231" customFormat="1" ht="15.75" thickBot="1">
      <c r="A64" s="478" t="s">
        <v>118</v>
      </c>
      <c r="B64" s="479"/>
      <c r="C64" s="479"/>
      <c r="D64" s="479"/>
      <c r="E64" s="479"/>
      <c r="F64" s="479"/>
      <c r="G64" s="479"/>
      <c r="H64" s="479"/>
      <c r="I64" s="480"/>
      <c r="M64" s="233"/>
      <c r="N64" s="233"/>
      <c r="O64" s="233"/>
      <c r="P64" s="233"/>
    </row>
    <row r="65" spans="1:16" s="231" customFormat="1">
      <c r="A65" s="458" t="s">
        <v>7</v>
      </c>
      <c r="B65" s="458"/>
      <c r="C65" s="155" t="s">
        <v>8</v>
      </c>
      <c r="D65" s="352" t="s">
        <v>9</v>
      </c>
      <c r="E65" s="155" t="s">
        <v>10</v>
      </c>
      <c r="F65" s="155" t="s">
        <v>11</v>
      </c>
      <c r="G65" s="155" t="s">
        <v>12</v>
      </c>
      <c r="H65" s="155" t="s">
        <v>13</v>
      </c>
      <c r="I65" s="155" t="s">
        <v>14</v>
      </c>
      <c r="M65" s="233"/>
      <c r="N65" s="233"/>
      <c r="O65" s="233"/>
      <c r="P65" s="233"/>
    </row>
    <row r="66" spans="1:16" s="231" customFormat="1">
      <c r="A66" s="209" t="s">
        <v>124</v>
      </c>
      <c r="B66" s="210" t="s">
        <v>125</v>
      </c>
      <c r="C66" s="193" t="s">
        <v>68</v>
      </c>
      <c r="D66" s="365">
        <v>85984</v>
      </c>
      <c r="E66" s="84">
        <v>1100</v>
      </c>
      <c r="F66" s="84">
        <f>(D66-E66)*0.125</f>
        <v>10610.5</v>
      </c>
      <c r="G66" s="84">
        <v>2612.7399999999998</v>
      </c>
      <c r="H66" s="84">
        <f>(D66-E66+F66+G66)*0.005</f>
        <v>490.53620000000001</v>
      </c>
      <c r="I66" s="84">
        <f>D66-E66+F66+H66+G66</f>
        <v>98597.776200000008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126</v>
      </c>
      <c r="C67" s="193" t="s">
        <v>127</v>
      </c>
      <c r="D67" s="365">
        <v>86029</v>
      </c>
      <c r="E67" s="84">
        <v>1100</v>
      </c>
      <c r="F67" s="84">
        <f t="shared" ref="F67:F76" si="17">(D67-E67)*0.125</f>
        <v>10616.125</v>
      </c>
      <c r="G67" s="84">
        <v>2612.7399999999998</v>
      </c>
      <c r="H67" s="84">
        <f t="shared" ref="H67:H76" si="18">(D67-E67+F67+G67)*0.005</f>
        <v>490.78932500000002</v>
      </c>
      <c r="I67" s="84">
        <f t="shared" ref="I67:I76" si="19">D67-E67+F67+H67+G67</f>
        <v>98648.65432500001</v>
      </c>
      <c r="M67" s="233"/>
      <c r="N67" s="233"/>
      <c r="O67" s="233"/>
      <c r="P67" s="233"/>
    </row>
    <row r="68" spans="1:16" s="137" customFormat="1">
      <c r="A68" s="209" t="s">
        <v>124</v>
      </c>
      <c r="B68" s="210" t="s">
        <v>128</v>
      </c>
      <c r="C68" s="193" t="s">
        <v>127</v>
      </c>
      <c r="D68" s="365">
        <v>86527</v>
      </c>
      <c r="E68" s="84">
        <v>1100</v>
      </c>
      <c r="F68" s="84">
        <f t="shared" si="17"/>
        <v>10678.375</v>
      </c>
      <c r="G68" s="84">
        <v>2612.7399999999998</v>
      </c>
      <c r="H68" s="84">
        <f t="shared" si="18"/>
        <v>493.59057500000006</v>
      </c>
      <c r="I68" s="84">
        <f t="shared" si="19"/>
        <v>99211.705575</v>
      </c>
      <c r="J68" s="234"/>
      <c r="M68" s="238"/>
      <c r="N68" s="238"/>
      <c r="O68" s="238"/>
      <c r="P68" s="238"/>
    </row>
    <row r="69" spans="1:16" s="137" customFormat="1">
      <c r="A69" s="209" t="s">
        <v>129</v>
      </c>
      <c r="B69" s="210" t="s">
        <v>130</v>
      </c>
      <c r="C69" s="193" t="s">
        <v>131</v>
      </c>
      <c r="D69" s="365">
        <v>88372</v>
      </c>
      <c r="E69" s="84">
        <v>1100</v>
      </c>
      <c r="F69" s="84">
        <f t="shared" si="17"/>
        <v>10909</v>
      </c>
      <c r="G69" s="84">
        <v>2612.7399999999998</v>
      </c>
      <c r="H69" s="84">
        <f t="shared" si="18"/>
        <v>503.96870000000001</v>
      </c>
      <c r="I69" s="84">
        <f t="shared" si="19"/>
        <v>101297.7087</v>
      </c>
      <c r="M69" s="238"/>
      <c r="N69" s="238"/>
      <c r="O69" s="238"/>
      <c r="P69" s="238"/>
    </row>
    <row r="70" spans="1:16" s="137" customFormat="1">
      <c r="A70" s="209" t="s">
        <v>132</v>
      </c>
      <c r="B70" s="210" t="s">
        <v>133</v>
      </c>
      <c r="C70" s="193" t="s">
        <v>134</v>
      </c>
      <c r="D70" s="365">
        <v>88371</v>
      </c>
      <c r="E70" s="84">
        <v>1100</v>
      </c>
      <c r="F70" s="84">
        <f t="shared" si="17"/>
        <v>10908.875</v>
      </c>
      <c r="G70" s="84">
        <v>2612.7399999999998</v>
      </c>
      <c r="H70" s="84">
        <f>(D70-E70+F70+G70)*0.005</f>
        <v>503.96307500000006</v>
      </c>
      <c r="I70" s="84">
        <f>D70-E70+F70+H70+G70</f>
        <v>101296.57807500001</v>
      </c>
      <c r="M70" s="238"/>
      <c r="N70" s="238"/>
      <c r="O70" s="238"/>
      <c r="P70" s="238"/>
    </row>
    <row r="71" spans="1:16" s="207" customFormat="1" ht="14.25">
      <c r="A71" s="209" t="s">
        <v>132</v>
      </c>
      <c r="B71" s="210" t="s">
        <v>135</v>
      </c>
      <c r="C71" s="193" t="s">
        <v>134</v>
      </c>
      <c r="D71" s="365">
        <v>90152</v>
      </c>
      <c r="E71" s="84">
        <v>1100</v>
      </c>
      <c r="F71" s="84">
        <f t="shared" si="17"/>
        <v>11131.5</v>
      </c>
      <c r="G71" s="84">
        <v>2612.7399999999998</v>
      </c>
      <c r="H71" s="84">
        <f t="shared" si="18"/>
        <v>513.98120000000006</v>
      </c>
      <c r="I71" s="84">
        <f t="shared" si="19"/>
        <v>103310.2212</v>
      </c>
      <c r="M71" s="227"/>
      <c r="N71" s="227"/>
      <c r="O71" s="227"/>
      <c r="P71" s="227"/>
    </row>
    <row r="72" spans="1:16" s="234" customFormat="1">
      <c r="A72" s="209" t="s">
        <v>119</v>
      </c>
      <c r="B72" s="210" t="s">
        <v>120</v>
      </c>
      <c r="C72" s="193" t="s">
        <v>121</v>
      </c>
      <c r="D72" s="365">
        <v>89321</v>
      </c>
      <c r="E72" s="84">
        <v>1100</v>
      </c>
      <c r="F72" s="84">
        <f t="shared" si="17"/>
        <v>11027.625</v>
      </c>
      <c r="G72" s="84">
        <v>2612.7399999999998</v>
      </c>
      <c r="H72" s="84">
        <f t="shared" si="18"/>
        <v>509.30682500000006</v>
      </c>
      <c r="I72" s="84">
        <f t="shared" si="19"/>
        <v>102370.67182500001</v>
      </c>
      <c r="J72" s="137"/>
      <c r="M72" s="236"/>
      <c r="N72" s="236"/>
      <c r="O72" s="236"/>
      <c r="P72" s="236"/>
    </row>
    <row r="73" spans="1:16" s="234" customFormat="1">
      <c r="A73" s="211" t="s">
        <v>119</v>
      </c>
      <c r="B73" s="212" t="s">
        <v>122</v>
      </c>
      <c r="C73" s="193" t="s">
        <v>123</v>
      </c>
      <c r="D73" s="365">
        <v>89619</v>
      </c>
      <c r="E73" s="84">
        <v>1100</v>
      </c>
      <c r="F73" s="84">
        <f t="shared" si="17"/>
        <v>11064.875</v>
      </c>
      <c r="G73" s="84">
        <v>2612.7399999999998</v>
      </c>
      <c r="H73" s="84">
        <f>(D73-E73+F73+G73)*0.005</f>
        <v>510.98307500000004</v>
      </c>
      <c r="I73" s="84">
        <f>D73-E73+F73+H73+G73</f>
        <v>102707.598075</v>
      </c>
      <c r="J73" s="137"/>
      <c r="M73" s="236"/>
      <c r="N73" s="236"/>
      <c r="O73" s="236"/>
      <c r="P73" s="236"/>
    </row>
    <row r="74" spans="1:16" s="231" customFormat="1">
      <c r="A74" s="191" t="s">
        <v>63</v>
      </c>
      <c r="B74" s="192" t="s">
        <v>136</v>
      </c>
      <c r="C74" s="203"/>
      <c r="D74" s="84">
        <v>83893</v>
      </c>
      <c r="E74" s="84">
        <v>0</v>
      </c>
      <c r="F74" s="84">
        <f t="shared" si="17"/>
        <v>10486.625</v>
      </c>
      <c r="G74" s="84">
        <v>2612.7399999999998</v>
      </c>
      <c r="H74" s="84">
        <f t="shared" si="18"/>
        <v>484.96182500000003</v>
      </c>
      <c r="I74" s="84">
        <f t="shared" si="19"/>
        <v>97477.326825000011</v>
      </c>
      <c r="J74" s="234"/>
      <c r="M74" s="233"/>
      <c r="N74" s="233"/>
      <c r="O74" s="233"/>
      <c r="P74" s="233"/>
    </row>
    <row r="75" spans="1:16" s="231" customFormat="1">
      <c r="A75" s="191" t="s">
        <v>63</v>
      </c>
      <c r="B75" s="192" t="s">
        <v>137</v>
      </c>
      <c r="C75" s="203"/>
      <c r="D75" s="84">
        <v>81904</v>
      </c>
      <c r="E75" s="84">
        <v>0</v>
      </c>
      <c r="F75" s="84">
        <f t="shared" si="17"/>
        <v>10238</v>
      </c>
      <c r="G75" s="84">
        <v>2612.7399999999998</v>
      </c>
      <c r="H75" s="84">
        <f t="shared" si="18"/>
        <v>473.77370000000002</v>
      </c>
      <c r="I75" s="84">
        <f t="shared" si="19"/>
        <v>95228.51370000001</v>
      </c>
      <c r="M75" s="233"/>
      <c r="N75" s="233"/>
      <c r="O75" s="233"/>
      <c r="P75" s="233"/>
    </row>
    <row r="76" spans="1:16" s="231" customFormat="1" ht="15.75" thickBot="1">
      <c r="A76" s="204" t="s">
        <v>63</v>
      </c>
      <c r="B76" s="205" t="s">
        <v>138</v>
      </c>
      <c r="C76" s="213"/>
      <c r="D76" s="84">
        <v>82253</v>
      </c>
      <c r="E76" s="84">
        <v>0</v>
      </c>
      <c r="F76" s="84">
        <f t="shared" si="17"/>
        <v>10281.625</v>
      </c>
      <c r="G76" s="84">
        <v>2612.7399999999998</v>
      </c>
      <c r="H76" s="84">
        <f t="shared" si="18"/>
        <v>475.73682500000001</v>
      </c>
      <c r="I76" s="84">
        <f t="shared" si="19"/>
        <v>95623.101825000005</v>
      </c>
      <c r="M76" s="233"/>
      <c r="N76" s="233"/>
      <c r="O76" s="233"/>
      <c r="P76" s="233"/>
    </row>
    <row r="77" spans="1:16" s="231" customFormat="1" ht="15.75" thickBot="1">
      <c r="A77" s="424" t="s">
        <v>139</v>
      </c>
      <c r="B77" s="425"/>
      <c r="C77" s="425"/>
      <c r="D77" s="425"/>
      <c r="E77" s="426"/>
      <c r="F77" s="208"/>
      <c r="G77" s="208"/>
      <c r="H77" s="208"/>
      <c r="I77" s="208"/>
      <c r="M77" s="233"/>
      <c r="N77" s="233"/>
      <c r="O77" s="233"/>
      <c r="P77" s="233"/>
    </row>
    <row r="78" spans="1:16" s="231" customFormat="1" ht="15.75" thickBot="1">
      <c r="A78" s="424" t="s">
        <v>140</v>
      </c>
      <c r="B78" s="426"/>
      <c r="C78" s="137"/>
      <c r="D78" s="429" t="s">
        <v>141</v>
      </c>
      <c r="E78" s="430"/>
      <c r="F78" s="208"/>
      <c r="G78" s="208"/>
      <c r="H78" s="208"/>
      <c r="I78" s="208"/>
      <c r="M78" s="233"/>
      <c r="N78" s="233"/>
      <c r="O78" s="233"/>
      <c r="P78" s="233"/>
    </row>
    <row r="79" spans="1:16" s="231" customFormat="1">
      <c r="A79" s="218" t="s">
        <v>142</v>
      </c>
      <c r="B79" s="219" t="s">
        <v>143</v>
      </c>
      <c r="C79" s="207"/>
      <c r="D79" s="220" t="s">
        <v>142</v>
      </c>
      <c r="E79" s="220" t="s">
        <v>143</v>
      </c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>
      <c r="A80" s="221" t="s">
        <v>144</v>
      </c>
      <c r="B80" s="222">
        <v>300</v>
      </c>
      <c r="C80" s="207"/>
      <c r="D80" s="203" t="s">
        <v>145</v>
      </c>
      <c r="E80" s="223">
        <v>300</v>
      </c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21" t="s">
        <v>146</v>
      </c>
      <c r="B81" s="222">
        <v>400</v>
      </c>
      <c r="C81" s="207"/>
      <c r="D81" s="203" t="s">
        <v>147</v>
      </c>
      <c r="E81" s="223">
        <v>400</v>
      </c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21" t="s">
        <v>148</v>
      </c>
      <c r="B82" s="222">
        <v>500</v>
      </c>
      <c r="C82" s="207"/>
      <c r="D82" s="203" t="s">
        <v>149</v>
      </c>
      <c r="E82" s="223">
        <v>500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150</v>
      </c>
      <c r="B83" s="222">
        <v>600</v>
      </c>
      <c r="C83" s="207"/>
      <c r="D83" s="203" t="s">
        <v>151</v>
      </c>
      <c r="E83" s="223">
        <v>600</v>
      </c>
      <c r="F83" s="208"/>
      <c r="G83" s="208"/>
      <c r="H83" s="208"/>
      <c r="I83" s="208"/>
    </row>
    <row r="84" spans="1:16" s="231" customFormat="1">
      <c r="A84" s="221" t="s">
        <v>152</v>
      </c>
      <c r="B84" s="222">
        <v>700</v>
      </c>
      <c r="C84" s="207"/>
      <c r="D84" s="203" t="s">
        <v>153</v>
      </c>
      <c r="E84" s="223">
        <v>700</v>
      </c>
      <c r="F84" s="208"/>
      <c r="G84" s="208"/>
      <c r="H84" s="208"/>
      <c r="I84" s="208"/>
    </row>
    <row r="85" spans="1:16" s="231" customFormat="1">
      <c r="A85" s="221" t="s">
        <v>154</v>
      </c>
      <c r="B85" s="222">
        <v>800</v>
      </c>
      <c r="C85" s="207"/>
      <c r="D85" s="203" t="s">
        <v>155</v>
      </c>
      <c r="E85" s="223">
        <v>750</v>
      </c>
      <c r="F85" s="208"/>
      <c r="G85" s="208"/>
      <c r="H85" s="208"/>
      <c r="I85" s="208"/>
    </row>
    <row r="86" spans="1:16" s="231" customFormat="1">
      <c r="A86" s="224" t="s">
        <v>156</v>
      </c>
      <c r="B86" s="225">
        <v>900</v>
      </c>
      <c r="C86" s="207"/>
      <c r="D86" s="203" t="s">
        <v>157</v>
      </c>
      <c r="E86" s="223">
        <v>800</v>
      </c>
      <c r="F86" s="208"/>
      <c r="G86" s="208"/>
      <c r="H86" s="208"/>
      <c r="I86" s="208"/>
    </row>
    <row r="87" spans="1:16" s="231" customFormat="1">
      <c r="A87" s="195" t="s">
        <v>236</v>
      </c>
      <c r="B87" s="226"/>
      <c r="C87" s="207"/>
      <c r="D87" s="227"/>
      <c r="E87" s="228"/>
      <c r="F87" s="208"/>
      <c r="G87" s="208"/>
      <c r="H87" s="208"/>
      <c r="I87" s="208"/>
    </row>
    <row r="88" spans="1:16" s="231" customFormat="1">
      <c r="A88" s="239" t="s">
        <v>159</v>
      </c>
      <c r="B88" s="240"/>
      <c r="C88" s="241"/>
      <c r="D88" s="241"/>
      <c r="E88" s="241"/>
      <c r="F88" s="241"/>
      <c r="G88" s="241"/>
      <c r="H88" s="241"/>
      <c r="I88" s="241"/>
    </row>
    <row r="89" spans="1:16" s="231" customFormat="1">
      <c r="A89" s="239" t="s">
        <v>160</v>
      </c>
      <c r="B89" s="240"/>
      <c r="C89" s="241"/>
      <c r="D89" s="241"/>
      <c r="E89" s="241"/>
      <c r="F89" s="241"/>
      <c r="G89" s="241"/>
      <c r="H89" s="241"/>
      <c r="I89" s="24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B91" s="230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56" workbookViewId="0">
      <selection activeCell="D72" sqref="D72"/>
    </sheetView>
  </sheetViews>
  <sheetFormatPr defaultColWidth="14.85546875" defaultRowHeight="1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179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6" customFormat="1" ht="12.75">
      <c r="A9" s="487" t="s">
        <v>7</v>
      </c>
      <c r="B9" s="487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6" customFormat="1" ht="14.25">
      <c r="A10" s="191" t="s">
        <v>15</v>
      </c>
      <c r="B10" s="192" t="s">
        <v>16</v>
      </c>
      <c r="C10" s="193" t="s">
        <v>17</v>
      </c>
      <c r="D10" s="84">
        <v>72418</v>
      </c>
      <c r="E10" s="84">
        <v>1100</v>
      </c>
      <c r="F10" s="84">
        <f t="shared" ref="F10:F16" si="0">(D10-E10)*0.125</f>
        <v>8914.75</v>
      </c>
      <c r="G10" s="84">
        <v>1935.89</v>
      </c>
      <c r="H10" s="84">
        <f t="shared" ref="H10:H33" si="1">(D10-E10+F10+G10)*0.005</f>
        <v>410.84320000000002</v>
      </c>
      <c r="I10" s="84">
        <f t="shared" ref="I10:I33" si="2">D10-E10+F10+H10+G10</f>
        <v>82579.483200000002</v>
      </c>
    </row>
    <row r="11" spans="1:16" s="246" customFormat="1" ht="14.25">
      <c r="A11" s="191" t="s">
        <v>15</v>
      </c>
      <c r="B11" s="192" t="s">
        <v>24</v>
      </c>
      <c r="C11" s="193" t="s">
        <v>25</v>
      </c>
      <c r="D11" s="84">
        <v>72418</v>
      </c>
      <c r="E11" s="84">
        <v>1100</v>
      </c>
      <c r="F11" s="84">
        <f t="shared" si="0"/>
        <v>8914.75</v>
      </c>
      <c r="G11" s="84">
        <v>1935.89</v>
      </c>
      <c r="H11" s="84">
        <f t="shared" si="1"/>
        <v>410.84320000000002</v>
      </c>
      <c r="I11" s="84">
        <f t="shared" si="2"/>
        <v>82579.483200000002</v>
      </c>
    </row>
    <row r="12" spans="1:16" s="246" customFormat="1" ht="14.25">
      <c r="A12" s="191" t="s">
        <v>15</v>
      </c>
      <c r="B12" s="192" t="s">
        <v>20</v>
      </c>
      <c r="C12" s="193" t="s">
        <v>21</v>
      </c>
      <c r="D12" s="84">
        <v>72676</v>
      </c>
      <c r="E12" s="84">
        <v>1100</v>
      </c>
      <c r="F12" s="84">
        <f t="shared" si="0"/>
        <v>8947</v>
      </c>
      <c r="G12" s="84">
        <v>1935.89</v>
      </c>
      <c r="H12" s="84">
        <f t="shared" si="1"/>
        <v>412.29444999999998</v>
      </c>
      <c r="I12" s="84">
        <f t="shared" si="2"/>
        <v>82871.184450000001</v>
      </c>
      <c r="M12" s="247"/>
      <c r="N12" s="248"/>
      <c r="O12" s="248"/>
      <c r="P12" s="248"/>
    </row>
    <row r="13" spans="1:16" s="246" customFormat="1" ht="14.25">
      <c r="A13" s="191" t="s">
        <v>15</v>
      </c>
      <c r="B13" s="192" t="s">
        <v>22</v>
      </c>
      <c r="C13" s="193" t="s">
        <v>23</v>
      </c>
      <c r="D13" s="84">
        <v>72423</v>
      </c>
      <c r="E13" s="84">
        <v>1100</v>
      </c>
      <c r="F13" s="84">
        <f t="shared" si="0"/>
        <v>8915.375</v>
      </c>
      <c r="G13" s="84">
        <v>1935.89</v>
      </c>
      <c r="H13" s="84">
        <f t="shared" si="1"/>
        <v>410.87132500000001</v>
      </c>
      <c r="I13" s="84">
        <f t="shared" si="2"/>
        <v>82585.136324999999</v>
      </c>
      <c r="M13" s="247"/>
      <c r="N13" s="248"/>
      <c r="O13" s="248"/>
      <c r="P13" s="248"/>
    </row>
    <row r="14" spans="1:16" s="246" customFormat="1" ht="14.25">
      <c r="A14" s="191" t="s">
        <v>15</v>
      </c>
      <c r="B14" s="192" t="s">
        <v>18</v>
      </c>
      <c r="C14" s="193" t="s">
        <v>19</v>
      </c>
      <c r="D14" s="84">
        <v>73414</v>
      </c>
      <c r="E14" s="84">
        <v>1100</v>
      </c>
      <c r="F14" s="84">
        <f t="shared" si="0"/>
        <v>9039.25</v>
      </c>
      <c r="G14" s="84">
        <v>1935.89</v>
      </c>
      <c r="H14" s="84">
        <f t="shared" si="1"/>
        <v>416.44569999999999</v>
      </c>
      <c r="I14" s="84">
        <f t="shared" si="2"/>
        <v>83705.585699999996</v>
      </c>
      <c r="M14" s="247"/>
      <c r="N14" s="248"/>
      <c r="O14" s="248"/>
      <c r="P14" s="248"/>
    </row>
    <row r="15" spans="1:16" s="246" customFormat="1">
      <c r="A15" s="90" t="s">
        <v>15</v>
      </c>
      <c r="B15" s="91" t="s">
        <v>263</v>
      </c>
      <c r="C15" s="92" t="s">
        <v>264</v>
      </c>
      <c r="D15" s="84">
        <v>76474</v>
      </c>
      <c r="E15" s="84">
        <v>1100</v>
      </c>
      <c r="F15" s="84">
        <f t="shared" si="0"/>
        <v>9421.75</v>
      </c>
      <c r="G15" s="84">
        <v>1935.89</v>
      </c>
      <c r="H15" s="84">
        <f t="shared" si="1"/>
        <v>433.65820000000002</v>
      </c>
      <c r="I15" s="84">
        <f t="shared" si="2"/>
        <v>87165.298200000005</v>
      </c>
      <c r="M15" s="247"/>
      <c r="N15" s="248"/>
      <c r="O15" s="248"/>
      <c r="P15" s="248"/>
    </row>
    <row r="16" spans="1:16" s="97" customFormat="1" ht="14.25">
      <c r="A16" s="191" t="s">
        <v>26</v>
      </c>
      <c r="B16" s="192" t="s">
        <v>27</v>
      </c>
      <c r="C16" s="193" t="s">
        <v>23</v>
      </c>
      <c r="D16" s="84">
        <v>74258</v>
      </c>
      <c r="E16" s="84">
        <v>1100</v>
      </c>
      <c r="F16" s="84">
        <f t="shared" si="0"/>
        <v>9144.75</v>
      </c>
      <c r="G16" s="84">
        <v>1935.89</v>
      </c>
      <c r="H16" s="84">
        <f t="shared" si="1"/>
        <v>421.19319999999999</v>
      </c>
      <c r="I16" s="84">
        <f t="shared" si="2"/>
        <v>84659.833199999994</v>
      </c>
      <c r="M16" s="98"/>
      <c r="N16" s="99"/>
      <c r="O16" s="99"/>
      <c r="P16" s="99"/>
    </row>
    <row r="17" spans="1:16" s="246" customFormat="1" ht="14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48"/>
      <c r="N17" s="248"/>
      <c r="O17" s="248"/>
      <c r="P17" s="248"/>
    </row>
    <row r="18" spans="1:16" s="246" customFormat="1" ht="14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48"/>
      <c r="N18" s="248"/>
      <c r="O18" s="248"/>
      <c r="P18" s="248"/>
    </row>
    <row r="19" spans="1:16" s="246" customFormat="1" ht="14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48"/>
      <c r="N19" s="248"/>
      <c r="O19" s="248"/>
      <c r="P19" s="248"/>
    </row>
    <row r="20" spans="1:16" s="246" customFormat="1" ht="14.25">
      <c r="A20" s="191" t="s">
        <v>28</v>
      </c>
      <c r="B20" s="192" t="s">
        <v>29</v>
      </c>
      <c r="C20" s="193" t="s">
        <v>19</v>
      </c>
      <c r="D20" s="367">
        <v>76645</v>
      </c>
      <c r="E20" s="367">
        <v>1100</v>
      </c>
      <c r="F20" s="367">
        <f t="shared" ref="F20" si="3">(D20-E20)*0.125</f>
        <v>9443.125</v>
      </c>
      <c r="G20" s="367">
        <v>1935.89</v>
      </c>
      <c r="H20" s="367">
        <f t="shared" ref="H20" si="4">(D20-E20+F20+G20)*0.005</f>
        <v>434.62007499999999</v>
      </c>
      <c r="I20" s="367">
        <f t="shared" ref="I20" si="5">D20-E20+F20+H20+G20</f>
        <v>87358.635074999998</v>
      </c>
      <c r="M20" s="248"/>
      <c r="N20" s="248"/>
      <c r="O20" s="248"/>
      <c r="P20" s="248"/>
    </row>
    <row r="21" spans="1:16" s="246" customFormat="1" ht="14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48"/>
      <c r="N21" s="248"/>
      <c r="O21" s="248"/>
      <c r="P21" s="248"/>
    </row>
    <row r="22" spans="1:16" s="246" customFormat="1" ht="14.25">
      <c r="A22" s="194" t="s">
        <v>59</v>
      </c>
      <c r="B22" s="192" t="s">
        <v>60</v>
      </c>
      <c r="C22" s="193" t="s">
        <v>19</v>
      </c>
      <c r="D22" s="84">
        <v>83414</v>
      </c>
      <c r="E22" s="84">
        <v>1100</v>
      </c>
      <c r="F22" s="84">
        <f t="shared" ref="F22:F33" si="6">(D22-E22)*0.125</f>
        <v>10289.25</v>
      </c>
      <c r="G22" s="84">
        <v>1935.89</v>
      </c>
      <c r="H22" s="84">
        <f t="shared" si="1"/>
        <v>472.69569999999999</v>
      </c>
      <c r="I22" s="84">
        <f t="shared" si="2"/>
        <v>95011.835699999996</v>
      </c>
      <c r="M22" s="247"/>
      <c r="N22" s="248"/>
      <c r="O22" s="248"/>
      <c r="P22" s="248"/>
    </row>
    <row r="23" spans="1:16" s="246" customFormat="1" ht="14.25">
      <c r="A23" s="194" t="s">
        <v>40</v>
      </c>
      <c r="B23" s="192" t="s">
        <v>41</v>
      </c>
      <c r="C23" s="193" t="s">
        <v>23</v>
      </c>
      <c r="D23" s="84">
        <v>80132</v>
      </c>
      <c r="E23" s="84">
        <v>1100</v>
      </c>
      <c r="F23" s="84">
        <f t="shared" si="6"/>
        <v>9879</v>
      </c>
      <c r="G23" s="84">
        <v>1935.89</v>
      </c>
      <c r="H23" s="84">
        <f t="shared" si="1"/>
        <v>454.23444999999998</v>
      </c>
      <c r="I23" s="84">
        <f t="shared" si="2"/>
        <v>91301.124450000003</v>
      </c>
      <c r="M23" s="247"/>
      <c r="N23" s="248"/>
      <c r="O23" s="248"/>
      <c r="P23" s="248"/>
    </row>
    <row r="24" spans="1:16" s="246" customFormat="1" ht="14.25">
      <c r="A24" s="194" t="s">
        <v>40</v>
      </c>
      <c r="B24" s="192" t="s">
        <v>42</v>
      </c>
      <c r="C24" s="193" t="s">
        <v>43</v>
      </c>
      <c r="D24" s="84">
        <v>84459</v>
      </c>
      <c r="E24" s="84">
        <v>1100</v>
      </c>
      <c r="F24" s="84">
        <f t="shared" si="6"/>
        <v>10419.875</v>
      </c>
      <c r="G24" s="84">
        <v>1935.89</v>
      </c>
      <c r="H24" s="84">
        <f t="shared" si="1"/>
        <v>478.573825</v>
      </c>
      <c r="I24" s="84">
        <f t="shared" si="2"/>
        <v>96193.338824999999</v>
      </c>
      <c r="M24" s="247"/>
      <c r="N24" s="248"/>
      <c r="O24" s="248"/>
      <c r="P24" s="248"/>
    </row>
    <row r="25" spans="1:16" s="246" customFormat="1" ht="14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47"/>
      <c r="N25" s="248"/>
      <c r="O25" s="248"/>
      <c r="P25" s="248"/>
    </row>
    <row r="26" spans="1:16" s="246" customFormat="1" ht="14.25">
      <c r="A26" s="194" t="s">
        <v>40</v>
      </c>
      <c r="B26" s="192" t="s">
        <v>44</v>
      </c>
      <c r="C26" s="193" t="s">
        <v>45</v>
      </c>
      <c r="D26" s="84">
        <v>80648</v>
      </c>
      <c r="E26" s="84">
        <v>1100</v>
      </c>
      <c r="F26" s="84">
        <f t="shared" si="6"/>
        <v>9943.5</v>
      </c>
      <c r="G26" s="84">
        <v>1935.89</v>
      </c>
      <c r="H26" s="84">
        <f t="shared" si="1"/>
        <v>457.13695000000001</v>
      </c>
      <c r="I26" s="84">
        <f t="shared" si="2"/>
        <v>91884.526949999999</v>
      </c>
      <c r="M26" s="247"/>
      <c r="N26" s="248"/>
      <c r="O26" s="248"/>
      <c r="P26" s="248"/>
    </row>
    <row r="27" spans="1:16" s="246" customFormat="1" ht="14.25">
      <c r="A27" s="194" t="s">
        <v>40</v>
      </c>
      <c r="B27" s="192" t="s">
        <v>46</v>
      </c>
      <c r="C27" s="193" t="s">
        <v>45</v>
      </c>
      <c r="D27" s="84">
        <v>80527</v>
      </c>
      <c r="E27" s="84">
        <v>1100</v>
      </c>
      <c r="F27" s="84">
        <f t="shared" si="6"/>
        <v>9928.375</v>
      </c>
      <c r="G27" s="84">
        <v>1935.89</v>
      </c>
      <c r="H27" s="84">
        <f t="shared" si="1"/>
        <v>456.45632499999999</v>
      </c>
      <c r="I27" s="84">
        <f t="shared" si="2"/>
        <v>91747.721325000006</v>
      </c>
      <c r="M27" s="247"/>
      <c r="N27" s="248"/>
      <c r="O27" s="248"/>
      <c r="P27" s="248"/>
    </row>
    <row r="28" spans="1:16" s="246" customFormat="1" ht="14.25">
      <c r="A28" s="194" t="s">
        <v>40</v>
      </c>
      <c r="B28" s="192" t="s">
        <v>47</v>
      </c>
      <c r="C28" s="193" t="s">
        <v>234</v>
      </c>
      <c r="D28" s="84">
        <v>81723</v>
      </c>
      <c r="E28" s="84">
        <v>1100</v>
      </c>
      <c r="F28" s="84">
        <f>(D28-E28)*0.125</f>
        <v>10077.875</v>
      </c>
      <c r="G28" s="84">
        <v>1935.89</v>
      </c>
      <c r="H28" s="84">
        <f t="shared" si="1"/>
        <v>463.18382500000001</v>
      </c>
      <c r="I28" s="84">
        <f t="shared" si="2"/>
        <v>93099.948824999999</v>
      </c>
      <c r="M28" s="247"/>
      <c r="N28" s="248"/>
      <c r="O28" s="248"/>
      <c r="P28" s="248"/>
    </row>
    <row r="29" spans="1:16" s="246" customFormat="1" ht="14.25">
      <c r="A29" s="194" t="s">
        <v>40</v>
      </c>
      <c r="B29" s="192" t="s">
        <v>49</v>
      </c>
      <c r="C29" s="193" t="s">
        <v>234</v>
      </c>
      <c r="D29" s="84">
        <v>80410</v>
      </c>
      <c r="E29" s="84">
        <v>1100</v>
      </c>
      <c r="F29" s="84">
        <f>(D29-E29)*0.125</f>
        <v>9913.75</v>
      </c>
      <c r="G29" s="84">
        <v>1935.89</v>
      </c>
      <c r="H29" s="84">
        <f t="shared" si="1"/>
        <v>455.79820000000001</v>
      </c>
      <c r="I29" s="84">
        <f t="shared" si="2"/>
        <v>91615.438200000004</v>
      </c>
      <c r="M29" s="247"/>
      <c r="N29" s="248"/>
      <c r="O29" s="248"/>
      <c r="P29" s="248"/>
    </row>
    <row r="30" spans="1:16" s="246" customFormat="1" ht="14.25">
      <c r="A30" s="194" t="s">
        <v>40</v>
      </c>
      <c r="B30" s="192" t="s">
        <v>50</v>
      </c>
      <c r="C30" s="193" t="s">
        <v>51</v>
      </c>
      <c r="D30" s="84">
        <v>82519</v>
      </c>
      <c r="E30" s="84">
        <v>1100</v>
      </c>
      <c r="F30" s="84">
        <f>(D30-E30)*0.125</f>
        <v>10177.375</v>
      </c>
      <c r="G30" s="84">
        <v>1935.89</v>
      </c>
      <c r="H30" s="84">
        <f t="shared" si="1"/>
        <v>467.66132500000003</v>
      </c>
      <c r="I30" s="84">
        <f t="shared" si="2"/>
        <v>93999.926324999993</v>
      </c>
      <c r="M30" s="247"/>
      <c r="N30" s="248"/>
      <c r="O30" s="248"/>
      <c r="P30" s="248"/>
    </row>
    <row r="31" spans="1:16" s="246" customFormat="1" ht="14.25">
      <c r="A31" s="194" t="s">
        <v>40</v>
      </c>
      <c r="B31" s="192" t="s">
        <v>52</v>
      </c>
      <c r="C31" s="193" t="s">
        <v>53</v>
      </c>
      <c r="D31" s="84">
        <v>81024</v>
      </c>
      <c r="E31" s="84">
        <v>1100</v>
      </c>
      <c r="F31" s="84">
        <f>(D31-E31)*0.125</f>
        <v>9990.5</v>
      </c>
      <c r="G31" s="84">
        <v>1935.89</v>
      </c>
      <c r="H31" s="84">
        <f t="shared" si="1"/>
        <v>459.25195000000002</v>
      </c>
      <c r="I31" s="84">
        <f t="shared" si="2"/>
        <v>92309.641950000005</v>
      </c>
      <c r="M31" s="247"/>
      <c r="N31" s="248"/>
      <c r="O31" s="248"/>
      <c r="P31" s="248"/>
    </row>
    <row r="32" spans="1:16" s="246" customFormat="1" ht="14.25">
      <c r="A32" s="194" t="s">
        <v>40</v>
      </c>
      <c r="B32" s="192" t="s">
        <v>54</v>
      </c>
      <c r="C32" s="193" t="s">
        <v>43</v>
      </c>
      <c r="D32" s="84">
        <v>80610</v>
      </c>
      <c r="E32" s="84">
        <v>1100</v>
      </c>
      <c r="F32" s="84">
        <f>(D32-E32)*0.125</f>
        <v>9938.75</v>
      </c>
      <c r="G32" s="84">
        <v>1935.89</v>
      </c>
      <c r="H32" s="84">
        <f t="shared" ref="H32" si="7">(D32-E32+F32+G32)*0.005</f>
        <v>456.92320000000001</v>
      </c>
      <c r="I32" s="84">
        <f t="shared" ref="I32" si="8">D32-E32+F32+H32+G32</f>
        <v>91841.563200000004</v>
      </c>
      <c r="M32" s="247"/>
      <c r="N32" s="248"/>
      <c r="O32" s="248"/>
      <c r="P32" s="248"/>
    </row>
    <row r="33" spans="1:16" s="97" customFormat="1" ht="14.25">
      <c r="A33" s="194" t="s">
        <v>40</v>
      </c>
      <c r="B33" s="192" t="s">
        <v>55</v>
      </c>
      <c r="C33" s="193" t="s">
        <v>56</v>
      </c>
      <c r="D33" s="84">
        <v>81625</v>
      </c>
      <c r="E33" s="84">
        <v>1100</v>
      </c>
      <c r="F33" s="84">
        <f t="shared" si="6"/>
        <v>10065.625</v>
      </c>
      <c r="G33" s="84">
        <v>1935.89</v>
      </c>
      <c r="H33" s="84">
        <f t="shared" si="1"/>
        <v>462.63257500000003</v>
      </c>
      <c r="I33" s="84">
        <f t="shared" si="2"/>
        <v>92989.147574999995</v>
      </c>
      <c r="M33" s="98"/>
      <c r="N33" s="99"/>
      <c r="O33" s="99"/>
      <c r="P33" s="99"/>
    </row>
    <row r="34" spans="1:16" s="246" customFormat="1" ht="14.25">
      <c r="A34" s="194" t="s">
        <v>40</v>
      </c>
      <c r="B34" s="192" t="s">
        <v>57</v>
      </c>
      <c r="C34" s="193" t="s">
        <v>58</v>
      </c>
      <c r="D34" s="84">
        <v>81625</v>
      </c>
      <c r="E34" s="84">
        <v>1100</v>
      </c>
      <c r="F34" s="84">
        <f t="shared" ref="F34" si="9">(D34-E34)*0.125</f>
        <v>10065.625</v>
      </c>
      <c r="G34" s="84">
        <v>1935.89</v>
      </c>
      <c r="H34" s="84">
        <f t="shared" ref="H34" si="10">(D34-E34+F34+G34)*0.005</f>
        <v>462.63257500000003</v>
      </c>
      <c r="I34" s="84">
        <f t="shared" ref="I34" si="11">D34-E34+F34+H34+G34</f>
        <v>92989.147574999995</v>
      </c>
      <c r="M34" s="247"/>
      <c r="N34" s="248"/>
      <c r="O34" s="248"/>
      <c r="P34" s="248"/>
    </row>
    <row r="35" spans="1:16" s="246" customFormat="1" ht="14.25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48"/>
      <c r="N35" s="248"/>
      <c r="O35" s="248"/>
      <c r="P35" s="248"/>
    </row>
    <row r="36" spans="1:16" s="246" customFormat="1" thickBo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48"/>
      <c r="N36" s="248"/>
      <c r="O36" s="248"/>
      <c r="P36" s="248"/>
    </row>
    <row r="37" spans="1:16" s="246" customFormat="1" ht="18.75" thickBot="1">
      <c r="A37" s="488" t="s">
        <v>66</v>
      </c>
      <c r="B37" s="489"/>
      <c r="C37" s="489"/>
      <c r="D37" s="489"/>
      <c r="E37" s="489"/>
      <c r="F37" s="489"/>
      <c r="G37" s="489"/>
      <c r="H37" s="489"/>
      <c r="I37" s="490"/>
      <c r="M37" s="248"/>
      <c r="N37" s="248"/>
      <c r="O37" s="248"/>
      <c r="P37" s="248"/>
    </row>
    <row r="38" spans="1:16" s="250" customFormat="1">
      <c r="A38" s="458" t="s">
        <v>7</v>
      </c>
      <c r="B38" s="458"/>
      <c r="C38" s="355" t="s">
        <v>8</v>
      </c>
      <c r="D38" s="355" t="s">
        <v>9</v>
      </c>
      <c r="E38" s="355" t="s">
        <v>10</v>
      </c>
      <c r="F38" s="355" t="s">
        <v>11</v>
      </c>
      <c r="G38" s="355" t="s">
        <v>12</v>
      </c>
      <c r="H38" s="355" t="s">
        <v>13</v>
      </c>
      <c r="I38" s="355" t="s">
        <v>14</v>
      </c>
      <c r="M38" s="251"/>
      <c r="N38" s="251"/>
      <c r="O38" s="251"/>
      <c r="P38" s="251"/>
    </row>
    <row r="39" spans="1:16" s="253" customFormat="1" ht="14.25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54"/>
      <c r="N39" s="254"/>
      <c r="O39" s="254"/>
      <c r="P39" s="254"/>
    </row>
    <row r="40" spans="1:16" s="253" customFormat="1" ht="14.25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54"/>
      <c r="N40" s="254"/>
      <c r="O40" s="254"/>
      <c r="P40" s="254"/>
    </row>
    <row r="41" spans="1:16" s="253" customFormat="1" ht="14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54"/>
      <c r="N41" s="254"/>
      <c r="O41" s="254"/>
      <c r="P41" s="254"/>
    </row>
    <row r="42" spans="1:16" s="246" customFormat="1" ht="14.25">
      <c r="A42" s="191" t="s">
        <v>75</v>
      </c>
      <c r="B42" s="192" t="s">
        <v>76</v>
      </c>
      <c r="C42" s="200" t="s">
        <v>77</v>
      </c>
      <c r="D42" s="84">
        <v>86355</v>
      </c>
      <c r="E42" s="84">
        <v>1100</v>
      </c>
      <c r="F42" s="84">
        <f t="shared" ref="F42:F44" si="12">(D42-E42)*0.125</f>
        <v>10656.875</v>
      </c>
      <c r="G42" s="84">
        <v>1935.89</v>
      </c>
      <c r="H42" s="84">
        <f>(D42-E42+F42+G42)*0.005</f>
        <v>489.23882500000002</v>
      </c>
      <c r="I42" s="84">
        <f>D42-E42+F42+H42+G42</f>
        <v>98337.003824999993</v>
      </c>
      <c r="M42" s="248"/>
      <c r="N42" s="248"/>
      <c r="O42" s="248"/>
      <c r="P42" s="248"/>
    </row>
    <row r="43" spans="1:16" s="97" customFormat="1" ht="14.25">
      <c r="A43" s="191" t="s">
        <v>75</v>
      </c>
      <c r="B43" s="192" t="s">
        <v>78</v>
      </c>
      <c r="C43" s="200" t="s">
        <v>43</v>
      </c>
      <c r="D43" s="84">
        <v>86157</v>
      </c>
      <c r="E43" s="84">
        <v>1100</v>
      </c>
      <c r="F43" s="84">
        <f t="shared" si="12"/>
        <v>10632.125</v>
      </c>
      <c r="G43" s="84">
        <v>1935.89</v>
      </c>
      <c r="H43" s="84">
        <f t="shared" ref="H43:H46" si="13">(D43-E43+F43+G43)*0.005</f>
        <v>488.12507499999998</v>
      </c>
      <c r="I43" s="84">
        <f t="shared" ref="I43:I46" si="14">D43-E43+F43+H43+G43</f>
        <v>98113.140075000003</v>
      </c>
      <c r="M43" s="99"/>
      <c r="N43" s="99"/>
      <c r="O43" s="99"/>
      <c r="P43" s="99"/>
    </row>
    <row r="44" spans="1:16" s="246" customFormat="1" ht="14.25">
      <c r="A44" s="191" t="s">
        <v>79</v>
      </c>
      <c r="B44" s="192" t="s">
        <v>80</v>
      </c>
      <c r="C44" s="200" t="s">
        <v>43</v>
      </c>
      <c r="D44" s="84">
        <v>87650</v>
      </c>
      <c r="E44" s="84">
        <v>1100</v>
      </c>
      <c r="F44" s="84">
        <f t="shared" si="12"/>
        <v>10818.75</v>
      </c>
      <c r="G44" s="84">
        <v>1935.89</v>
      </c>
      <c r="H44" s="84">
        <f>(D44-E44+F44+G44)*0.005</f>
        <v>496.52320000000003</v>
      </c>
      <c r="I44" s="84">
        <f>D44-E44+F44+H44+G44</f>
        <v>99801.163199999995</v>
      </c>
      <c r="M44" s="248"/>
      <c r="N44" s="248"/>
      <c r="O44" s="248"/>
      <c r="P44" s="248"/>
    </row>
    <row r="45" spans="1:16" s="246" customFormat="1" ht="14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48"/>
      <c r="N45" s="248"/>
      <c r="O45" s="248"/>
      <c r="P45" s="248"/>
    </row>
    <row r="46" spans="1:16" s="246" customFormat="1" ht="14.25">
      <c r="A46" s="191" t="s">
        <v>82</v>
      </c>
      <c r="B46" s="192" t="s">
        <v>83</v>
      </c>
      <c r="C46" s="200" t="s">
        <v>84</v>
      </c>
      <c r="D46" s="84">
        <v>89075</v>
      </c>
      <c r="E46" s="84">
        <v>1100</v>
      </c>
      <c r="F46" s="84">
        <f>(D46-E46)*0.125</f>
        <v>10996.875</v>
      </c>
      <c r="G46" s="84">
        <v>1935.89</v>
      </c>
      <c r="H46" s="84">
        <f t="shared" si="13"/>
        <v>504.53882500000003</v>
      </c>
      <c r="I46" s="84">
        <f t="shared" si="14"/>
        <v>101412.303825</v>
      </c>
      <c r="M46" s="248"/>
      <c r="N46" s="248"/>
      <c r="O46" s="248"/>
      <c r="P46" s="248"/>
    </row>
    <row r="47" spans="1:16" s="246" customFormat="1" ht="14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48"/>
      <c r="N47" s="248"/>
      <c r="O47" s="248"/>
      <c r="P47" s="248"/>
    </row>
    <row r="48" spans="1:16" s="97" customFormat="1" ht="14.25">
      <c r="A48" s="191" t="s">
        <v>94</v>
      </c>
      <c r="B48" s="192" t="s">
        <v>95</v>
      </c>
      <c r="C48" s="202" t="s">
        <v>96</v>
      </c>
      <c r="D48" s="84">
        <v>86398</v>
      </c>
      <c r="E48" s="84">
        <v>1100</v>
      </c>
      <c r="F48" s="84">
        <f>(D48-E48)*0.125</f>
        <v>10662.25</v>
      </c>
      <c r="G48" s="84">
        <v>1935.89</v>
      </c>
      <c r="H48" s="84">
        <f>(D48-E48+F48+G48)*0.005</f>
        <v>489.48070000000001</v>
      </c>
      <c r="I48" s="84">
        <f>D48-E48+F48+H48+G48</f>
        <v>98385.620699999999</v>
      </c>
      <c r="M48" s="99"/>
      <c r="N48" s="99"/>
      <c r="O48" s="99"/>
      <c r="P48" s="99"/>
    </row>
    <row r="49" spans="1:16" s="97" customFormat="1" ht="14.25">
      <c r="A49" s="191" t="s">
        <v>94</v>
      </c>
      <c r="B49" s="192" t="s">
        <v>97</v>
      </c>
      <c r="C49" s="202" t="s">
        <v>98</v>
      </c>
      <c r="D49" s="84">
        <v>86398</v>
      </c>
      <c r="E49" s="85">
        <v>1100</v>
      </c>
      <c r="F49" s="84">
        <f>(D49-E49)*0.125</f>
        <v>10662.25</v>
      </c>
      <c r="G49" s="84">
        <v>1935.89</v>
      </c>
      <c r="H49" s="85">
        <f>(D49-E49+F49+G49)*0.005</f>
        <v>489.48070000000001</v>
      </c>
      <c r="I49" s="85">
        <f>D49-E49+F49+H49+G49</f>
        <v>98385.620699999999</v>
      </c>
      <c r="M49" s="99"/>
      <c r="N49" s="99"/>
      <c r="O49" s="99"/>
      <c r="P49" s="99"/>
    </row>
    <row r="50" spans="1:16" s="246" customFormat="1" ht="14.25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48"/>
      <c r="N50" s="248"/>
      <c r="O50" s="248"/>
      <c r="P50" s="248"/>
    </row>
    <row r="51" spans="1:16" s="246" customFormat="1" ht="14.25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48"/>
      <c r="N51" s="248"/>
      <c r="O51" s="248"/>
      <c r="P51" s="248"/>
    </row>
    <row r="52" spans="1:16" s="246" customFormat="1" ht="14.25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48"/>
      <c r="N52" s="248"/>
      <c r="O52" s="248"/>
      <c r="P52" s="248"/>
    </row>
    <row r="53" spans="1:16" s="246" customFormat="1" ht="14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48"/>
      <c r="N53" s="248"/>
      <c r="O53" s="248"/>
      <c r="P53" s="248"/>
    </row>
    <row r="54" spans="1:16" s="246" customFormat="1" ht="14.25">
      <c r="A54" s="191" t="s">
        <v>108</v>
      </c>
      <c r="B54" s="192" t="s">
        <v>111</v>
      </c>
      <c r="C54" s="193" t="s">
        <v>98</v>
      </c>
      <c r="D54" s="84"/>
      <c r="E54" s="85"/>
      <c r="F54" s="84"/>
      <c r="G54" s="84"/>
      <c r="H54" s="85"/>
      <c r="I54" s="85"/>
      <c r="M54" s="248"/>
      <c r="N54" s="248"/>
      <c r="O54" s="248"/>
      <c r="P54" s="248"/>
    </row>
    <row r="55" spans="1:16" s="250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251"/>
      <c r="N55" s="251"/>
      <c r="O55" s="251"/>
      <c r="P55" s="251"/>
    </row>
    <row r="56" spans="1:16" s="246" customFormat="1" ht="14.25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48"/>
      <c r="N56" s="248"/>
      <c r="O56" s="248"/>
      <c r="P56" s="248"/>
    </row>
    <row r="57" spans="1:16" s="97" customFormat="1" ht="14.25">
      <c r="A57" s="191" t="s">
        <v>88</v>
      </c>
      <c r="B57" s="192" t="s">
        <v>89</v>
      </c>
      <c r="C57" s="200" t="s">
        <v>90</v>
      </c>
      <c r="D57" s="365"/>
      <c r="E57" s="84"/>
      <c r="F57" s="84"/>
      <c r="G57" s="84"/>
      <c r="H57" s="84"/>
      <c r="I57" s="84"/>
    </row>
    <row r="58" spans="1:16" s="246" customFormat="1" ht="14.25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48"/>
      <c r="N58" s="248"/>
      <c r="O58" s="248"/>
      <c r="P58" s="248"/>
    </row>
    <row r="59" spans="1:16" s="246" customFormat="1" ht="14.25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48"/>
      <c r="N59" s="248"/>
      <c r="O59" s="248"/>
      <c r="P59" s="248"/>
    </row>
    <row r="60" spans="1:16" s="246" customFormat="1" ht="14.25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47"/>
      <c r="N60" s="247"/>
      <c r="O60" s="247"/>
      <c r="P60" s="247"/>
    </row>
    <row r="61" spans="1:16" s="246" customFormat="1" ht="14.25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47"/>
      <c r="N61" s="247"/>
      <c r="O61" s="247"/>
      <c r="P61" s="247"/>
    </row>
    <row r="62" spans="1:16" s="246" customFormat="1" ht="14.25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47"/>
      <c r="N62" s="247"/>
      <c r="O62" s="247"/>
      <c r="P62" s="247"/>
    </row>
    <row r="63" spans="1:16" s="246" customFormat="1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47"/>
      <c r="N63" s="247"/>
      <c r="O63" s="247"/>
      <c r="P63" s="247"/>
    </row>
    <row r="64" spans="1:16" s="246" customFormat="1" ht="18.75" thickBot="1">
      <c r="A64" s="488" t="s">
        <v>118</v>
      </c>
      <c r="B64" s="489"/>
      <c r="C64" s="489"/>
      <c r="D64" s="489"/>
      <c r="E64" s="489"/>
      <c r="F64" s="489"/>
      <c r="G64" s="489"/>
      <c r="H64" s="489"/>
      <c r="I64" s="490"/>
      <c r="M64" s="248"/>
      <c r="N64" s="248"/>
      <c r="O64" s="248"/>
      <c r="P64" s="248"/>
    </row>
    <row r="65" spans="1:16" s="246" customFormat="1">
      <c r="A65" s="458" t="s">
        <v>7</v>
      </c>
      <c r="B65" s="458"/>
      <c r="C65" s="355" t="s">
        <v>8</v>
      </c>
      <c r="D65" s="355" t="s">
        <v>9</v>
      </c>
      <c r="E65" s="355" t="s">
        <v>10</v>
      </c>
      <c r="F65" s="355" t="s">
        <v>11</v>
      </c>
      <c r="G65" s="355" t="s">
        <v>12</v>
      </c>
      <c r="H65" s="355" t="s">
        <v>13</v>
      </c>
      <c r="I65" s="355" t="s">
        <v>14</v>
      </c>
      <c r="M65" s="248"/>
      <c r="N65" s="248"/>
      <c r="O65" s="248"/>
      <c r="P65" s="248"/>
    </row>
    <row r="66" spans="1:16" s="246" customFormat="1" ht="14.25">
      <c r="A66" s="209" t="s">
        <v>124</v>
      </c>
      <c r="B66" s="210" t="s">
        <v>125</v>
      </c>
      <c r="C66" s="193" t="s">
        <v>68</v>
      </c>
      <c r="D66" s="365">
        <v>87353</v>
      </c>
      <c r="E66" s="84">
        <v>1100</v>
      </c>
      <c r="F66" s="84">
        <f>(D66-E66)*0.125</f>
        <v>10781.625</v>
      </c>
      <c r="G66" s="84">
        <v>1935.89</v>
      </c>
      <c r="H66" s="84">
        <f>(D66-E66+F66+G66)*0.005</f>
        <v>494.852575</v>
      </c>
      <c r="I66" s="84">
        <f>D66-E66+F66+H66+G66</f>
        <v>99465.367574999997</v>
      </c>
      <c r="M66" s="248"/>
      <c r="N66" s="248"/>
      <c r="O66" s="248"/>
      <c r="P66" s="248"/>
    </row>
    <row r="67" spans="1:16" s="246" customFormat="1" ht="14.25">
      <c r="A67" s="209" t="s">
        <v>124</v>
      </c>
      <c r="B67" s="210" t="s">
        <v>126</v>
      </c>
      <c r="C67" s="193" t="s">
        <v>127</v>
      </c>
      <c r="D67" s="365">
        <v>87398</v>
      </c>
      <c r="E67" s="84">
        <v>1100</v>
      </c>
      <c r="F67" s="84">
        <f t="shared" ref="F67:F71" si="15">(D67-E67)*0.125</f>
        <v>10787.25</v>
      </c>
      <c r="G67" s="84">
        <v>1935.89</v>
      </c>
      <c r="H67" s="84">
        <f t="shared" ref="H67:H71" si="16">(D67-E67+F67+G67)*0.005</f>
        <v>495.10570000000001</v>
      </c>
      <c r="I67" s="84">
        <f t="shared" ref="I67:I71" si="17">D67-E67+F67+H67+G67</f>
        <v>99516.245699999999</v>
      </c>
      <c r="M67" s="248"/>
      <c r="N67" s="248"/>
      <c r="O67" s="248"/>
      <c r="P67" s="248"/>
    </row>
    <row r="68" spans="1:16" s="253" customFormat="1" ht="14.25">
      <c r="A68" s="209" t="s">
        <v>124</v>
      </c>
      <c r="B68" s="210" t="s">
        <v>128</v>
      </c>
      <c r="C68" s="193" t="s">
        <v>127</v>
      </c>
      <c r="D68" s="365">
        <v>87895</v>
      </c>
      <c r="E68" s="84">
        <v>1100</v>
      </c>
      <c r="F68" s="84">
        <f t="shared" si="15"/>
        <v>10849.375</v>
      </c>
      <c r="G68" s="84">
        <v>1935.89</v>
      </c>
      <c r="H68" s="84">
        <f t="shared" si="16"/>
        <v>497.90132499999999</v>
      </c>
      <c r="I68" s="84">
        <f t="shared" si="17"/>
        <v>100078.166325</v>
      </c>
      <c r="J68" s="97"/>
      <c r="M68" s="254"/>
      <c r="N68" s="254"/>
      <c r="O68" s="254"/>
      <c r="P68" s="254"/>
    </row>
    <row r="69" spans="1:16" s="253" customFormat="1" ht="14.25">
      <c r="A69" s="209" t="s">
        <v>129</v>
      </c>
      <c r="B69" s="210" t="s">
        <v>130</v>
      </c>
      <c r="C69" s="193" t="s">
        <v>131</v>
      </c>
      <c r="D69" s="365">
        <v>89390</v>
      </c>
      <c r="E69" s="84">
        <v>1100</v>
      </c>
      <c r="F69" s="84">
        <f t="shared" si="15"/>
        <v>11036.25</v>
      </c>
      <c r="G69" s="84">
        <v>1935.89</v>
      </c>
      <c r="H69" s="84">
        <f t="shared" si="16"/>
        <v>506.3107</v>
      </c>
      <c r="I69" s="84">
        <f t="shared" si="17"/>
        <v>101768.4507</v>
      </c>
      <c r="M69" s="254"/>
      <c r="N69" s="254"/>
      <c r="O69" s="254"/>
      <c r="P69" s="254"/>
    </row>
    <row r="70" spans="1:16" s="253" customFormat="1" ht="14.25">
      <c r="A70" s="209" t="s">
        <v>132</v>
      </c>
      <c r="B70" s="210" t="s">
        <v>133</v>
      </c>
      <c r="C70" s="193" t="s">
        <v>134</v>
      </c>
      <c r="D70" s="365">
        <v>89589</v>
      </c>
      <c r="E70" s="84">
        <v>1100</v>
      </c>
      <c r="F70" s="84">
        <f t="shared" si="15"/>
        <v>11061.125</v>
      </c>
      <c r="G70" s="84">
        <v>1935.89</v>
      </c>
      <c r="H70" s="84">
        <f>(D70-E70+F70+G70)*0.005</f>
        <v>507.43007499999999</v>
      </c>
      <c r="I70" s="84">
        <f>D70-E70+F70+H70+G70</f>
        <v>101993.445075</v>
      </c>
      <c r="M70" s="254"/>
      <c r="N70" s="254"/>
      <c r="O70" s="254"/>
      <c r="P70" s="254"/>
    </row>
    <row r="71" spans="1:16" s="263" customFormat="1" ht="14.25">
      <c r="A71" s="209" t="s">
        <v>132</v>
      </c>
      <c r="B71" s="210" t="s">
        <v>135</v>
      </c>
      <c r="C71" s="193" t="s">
        <v>134</v>
      </c>
      <c r="D71" s="365">
        <v>91370</v>
      </c>
      <c r="E71" s="84">
        <v>1100</v>
      </c>
      <c r="F71" s="84">
        <f t="shared" si="15"/>
        <v>11283.75</v>
      </c>
      <c r="G71" s="84">
        <v>1935.89</v>
      </c>
      <c r="H71" s="84">
        <f t="shared" si="16"/>
        <v>517.44820000000004</v>
      </c>
      <c r="I71" s="84">
        <f t="shared" si="17"/>
        <v>104007.0882</v>
      </c>
      <c r="M71" s="264"/>
      <c r="N71" s="264"/>
      <c r="O71" s="264"/>
      <c r="P71" s="264"/>
    </row>
    <row r="72" spans="1:16" s="97" customFormat="1" ht="14.25">
      <c r="A72" s="209" t="s">
        <v>119</v>
      </c>
      <c r="B72" s="210" t="s">
        <v>120</v>
      </c>
      <c r="C72" s="193" t="s">
        <v>121</v>
      </c>
      <c r="D72" s="365"/>
      <c r="E72" s="84"/>
      <c r="F72" s="84"/>
      <c r="G72" s="84"/>
      <c r="H72" s="84"/>
      <c r="I72" s="84"/>
      <c r="J72" s="253"/>
      <c r="M72" s="99"/>
      <c r="N72" s="99"/>
      <c r="O72" s="99"/>
      <c r="P72" s="99"/>
    </row>
    <row r="73" spans="1:16" s="97" customFormat="1" ht="14.25">
      <c r="A73" s="211" t="s">
        <v>119</v>
      </c>
      <c r="B73" s="212" t="s">
        <v>122</v>
      </c>
      <c r="C73" s="193" t="s">
        <v>123</v>
      </c>
      <c r="D73" s="365"/>
      <c r="E73" s="84"/>
      <c r="F73" s="84"/>
      <c r="G73" s="84"/>
      <c r="H73" s="84"/>
      <c r="I73" s="84"/>
      <c r="J73" s="253"/>
      <c r="M73" s="99"/>
      <c r="N73" s="99"/>
      <c r="O73" s="99"/>
      <c r="P73" s="99"/>
    </row>
    <row r="74" spans="1:16" s="246" customFormat="1" ht="14.25">
      <c r="A74" s="191" t="s">
        <v>63</v>
      </c>
      <c r="B74" s="192" t="s">
        <v>136</v>
      </c>
      <c r="C74" s="203"/>
      <c r="D74" s="84"/>
      <c r="E74" s="84"/>
      <c r="F74" s="84"/>
      <c r="G74" s="84"/>
      <c r="H74" s="84"/>
      <c r="I74" s="84"/>
      <c r="J74" s="97"/>
      <c r="M74" s="248"/>
      <c r="N74" s="248"/>
      <c r="O74" s="248"/>
      <c r="P74" s="248"/>
    </row>
    <row r="75" spans="1:16" s="246" customFormat="1" ht="14.25">
      <c r="A75" s="191" t="s">
        <v>63</v>
      </c>
      <c r="B75" s="192" t="s">
        <v>137</v>
      </c>
      <c r="C75" s="203"/>
      <c r="D75" s="84"/>
      <c r="E75" s="84"/>
      <c r="F75" s="84"/>
      <c r="G75" s="84"/>
      <c r="H75" s="84"/>
      <c r="I75" s="84"/>
      <c r="M75" s="248"/>
      <c r="N75" s="248"/>
      <c r="O75" s="248"/>
      <c r="P75" s="248"/>
    </row>
    <row r="76" spans="1:16" s="246" customFormat="1" thickBot="1">
      <c r="A76" s="204" t="s">
        <v>63</v>
      </c>
      <c r="B76" s="205" t="s">
        <v>138</v>
      </c>
      <c r="C76" s="213"/>
      <c r="D76" s="84"/>
      <c r="E76" s="84"/>
      <c r="F76" s="84"/>
      <c r="G76" s="84"/>
      <c r="H76" s="84"/>
      <c r="I76" s="84"/>
      <c r="M76" s="248"/>
      <c r="N76" s="248"/>
      <c r="O76" s="248"/>
      <c r="P76" s="248"/>
    </row>
    <row r="77" spans="1:16" s="246" customFormat="1" ht="13.5" thickBot="1">
      <c r="A77" s="482" t="s">
        <v>139</v>
      </c>
      <c r="B77" s="483"/>
      <c r="C77" s="483"/>
      <c r="D77" s="483"/>
      <c r="E77" s="484"/>
      <c r="F77" s="268"/>
      <c r="G77" s="268"/>
      <c r="H77" s="268"/>
      <c r="I77" s="268"/>
      <c r="M77" s="248"/>
      <c r="N77" s="248"/>
      <c r="O77" s="248"/>
      <c r="P77" s="248"/>
    </row>
    <row r="78" spans="1:16" s="246" customFormat="1" ht="13.5" thickBot="1">
      <c r="A78" s="482" t="s">
        <v>140</v>
      </c>
      <c r="B78" s="484"/>
      <c r="C78" s="253"/>
      <c r="D78" s="485" t="s">
        <v>141</v>
      </c>
      <c r="E78" s="486"/>
      <c r="F78" s="268"/>
      <c r="G78" s="268" t="s">
        <v>227</v>
      </c>
      <c r="H78" s="268"/>
      <c r="I78" s="268"/>
      <c r="M78" s="248"/>
      <c r="N78" s="248"/>
      <c r="O78" s="248"/>
      <c r="P78" s="248"/>
    </row>
    <row r="79" spans="1:16" s="246" customFormat="1" ht="12.75">
      <c r="A79" s="269" t="s">
        <v>142</v>
      </c>
      <c r="B79" s="270" t="s">
        <v>143</v>
      </c>
      <c r="C79" s="263"/>
      <c r="D79" s="271" t="s">
        <v>142</v>
      </c>
      <c r="E79" s="271" t="s">
        <v>143</v>
      </c>
      <c r="F79" s="268"/>
      <c r="G79" s="268" t="s">
        <v>257</v>
      </c>
      <c r="H79" s="268"/>
      <c r="I79" s="268"/>
      <c r="M79" s="248"/>
      <c r="N79" s="248"/>
      <c r="O79" s="248"/>
      <c r="P79" s="248"/>
    </row>
    <row r="80" spans="1:16" s="246" customFormat="1" ht="12.75">
      <c r="A80" s="272" t="s">
        <v>144</v>
      </c>
      <c r="B80" s="273">
        <v>300</v>
      </c>
      <c r="C80" s="263"/>
      <c r="D80" s="258" t="s">
        <v>145</v>
      </c>
      <c r="E80" s="274">
        <v>300</v>
      </c>
      <c r="F80" s="268"/>
      <c r="G80" s="268"/>
      <c r="H80" s="268"/>
      <c r="I80" s="268"/>
      <c r="M80" s="248"/>
      <c r="N80" s="248"/>
      <c r="O80" s="248"/>
      <c r="P80" s="248"/>
    </row>
    <row r="81" spans="1:16" s="246" customFormat="1" ht="12.75">
      <c r="A81" s="272" t="s">
        <v>146</v>
      </c>
      <c r="B81" s="273">
        <v>400</v>
      </c>
      <c r="C81" s="263"/>
      <c r="D81" s="258" t="s">
        <v>147</v>
      </c>
      <c r="E81" s="274">
        <v>400</v>
      </c>
      <c r="F81" s="268"/>
      <c r="G81" s="268"/>
      <c r="H81" s="268"/>
      <c r="I81" s="268"/>
      <c r="M81" s="248"/>
      <c r="N81" s="248"/>
      <c r="O81" s="248"/>
      <c r="P81" s="248"/>
    </row>
    <row r="82" spans="1:16" s="246" customFormat="1" ht="12.75">
      <c r="A82" s="272" t="s">
        <v>148</v>
      </c>
      <c r="B82" s="273">
        <v>500</v>
      </c>
      <c r="C82" s="263"/>
      <c r="D82" s="258" t="s">
        <v>149</v>
      </c>
      <c r="E82" s="274">
        <v>500</v>
      </c>
      <c r="F82" s="268"/>
      <c r="G82" s="268"/>
      <c r="H82" s="268"/>
      <c r="I82" s="268"/>
      <c r="M82" s="248"/>
      <c r="N82" s="248"/>
      <c r="O82" s="248"/>
      <c r="P82" s="248"/>
    </row>
    <row r="83" spans="1:16" s="246" customFormat="1" ht="12.75">
      <c r="A83" s="272" t="s">
        <v>150</v>
      </c>
      <c r="B83" s="273">
        <v>600</v>
      </c>
      <c r="C83" s="263"/>
      <c r="D83" s="258" t="s">
        <v>151</v>
      </c>
      <c r="E83" s="274">
        <v>600</v>
      </c>
      <c r="F83" s="268"/>
      <c r="G83" s="268"/>
      <c r="H83" s="268"/>
      <c r="I83" s="268"/>
    </row>
    <row r="84" spans="1:16" s="246" customFormat="1" ht="12.75">
      <c r="A84" s="272" t="s">
        <v>152</v>
      </c>
      <c r="B84" s="273">
        <v>700</v>
      </c>
      <c r="C84" s="263"/>
      <c r="D84" s="258" t="s">
        <v>153</v>
      </c>
      <c r="E84" s="274">
        <v>700</v>
      </c>
      <c r="F84" s="268"/>
      <c r="G84" s="268"/>
      <c r="H84" s="268"/>
      <c r="I84" s="268"/>
    </row>
    <row r="85" spans="1:16" s="246" customFormat="1" ht="12.75">
      <c r="A85" s="272" t="s">
        <v>154</v>
      </c>
      <c r="B85" s="273">
        <v>800</v>
      </c>
      <c r="C85" s="263"/>
      <c r="D85" s="258" t="s">
        <v>155</v>
      </c>
      <c r="E85" s="274">
        <v>750</v>
      </c>
      <c r="F85" s="268"/>
      <c r="G85" s="268"/>
      <c r="H85" s="268"/>
      <c r="I85" s="268"/>
    </row>
    <row r="86" spans="1:16" s="246" customFormat="1" ht="12.75">
      <c r="A86" s="275" t="s">
        <v>156</v>
      </c>
      <c r="B86" s="276">
        <v>900</v>
      </c>
      <c r="C86" s="263"/>
      <c r="D86" s="258" t="s">
        <v>157</v>
      </c>
      <c r="E86" s="274">
        <v>800</v>
      </c>
      <c r="F86" s="268"/>
      <c r="G86" s="268"/>
      <c r="H86" s="268"/>
      <c r="I86" s="268"/>
    </row>
    <row r="87" spans="1:16" s="246" customFormat="1" ht="12.75">
      <c r="A87" s="251" t="s">
        <v>237</v>
      </c>
      <c r="B87" s="277"/>
      <c r="C87" s="263"/>
      <c r="D87" s="264"/>
      <c r="E87" s="278"/>
      <c r="F87" s="268"/>
      <c r="G87" s="268"/>
      <c r="H87" s="268"/>
      <c r="I87" s="268"/>
    </row>
    <row r="88" spans="1:16" s="246" customFormat="1" ht="12.75">
      <c r="A88" s="279" t="s">
        <v>159</v>
      </c>
      <c r="B88" s="280"/>
      <c r="C88" s="281"/>
      <c r="D88" s="281"/>
      <c r="E88" s="281"/>
      <c r="F88" s="281"/>
      <c r="G88" s="281"/>
      <c r="H88" s="281"/>
      <c r="I88" s="281"/>
    </row>
    <row r="89" spans="1:16" s="246" customFormat="1" ht="12.75">
      <c r="A89" s="279" t="s">
        <v>160</v>
      </c>
      <c r="B89" s="280"/>
      <c r="C89" s="281"/>
      <c r="D89" s="281"/>
      <c r="E89" s="281"/>
      <c r="F89" s="281"/>
      <c r="G89" s="281"/>
      <c r="H89" s="281"/>
      <c r="I89" s="281"/>
    </row>
    <row r="90" spans="1:16" s="229" customFormat="1" ht="15.75">
      <c r="B90" s="230"/>
      <c r="C90" s="188"/>
      <c r="D90" s="188"/>
      <c r="E90" s="188"/>
      <c r="F90" s="188"/>
      <c r="G90" s="188"/>
      <c r="H90" s="188"/>
      <c r="I90" s="188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75" bottom="0.75" header="0.3" footer="0.3"/>
  <pageSetup scale="53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5" workbookViewId="0">
      <selection activeCell="D37" sqref="D37"/>
    </sheetView>
  </sheetViews>
  <sheetFormatPr defaultColWidth="14.85546875" defaultRowHeight="15.7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 ht="15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6.5" thickBot="1"/>
    <row r="6" spans="1:16" ht="15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180</v>
      </c>
    </row>
    <row r="7" spans="1:16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62" customFormat="1">
      <c r="A9" s="491" t="s">
        <v>7</v>
      </c>
      <c r="B9" s="491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29" customFormat="1">
      <c r="A10" s="90" t="s">
        <v>15</v>
      </c>
      <c r="B10" s="91" t="s">
        <v>16</v>
      </c>
      <c r="C10" s="92" t="s">
        <v>17</v>
      </c>
      <c r="D10" s="78">
        <v>72870</v>
      </c>
      <c r="E10" s="78">
        <v>1100</v>
      </c>
      <c r="F10" s="78">
        <f t="shared" ref="F10:F16" si="0">(D10-E10)*0.125</f>
        <v>8971.25</v>
      </c>
      <c r="G10" s="78">
        <v>1733.67</v>
      </c>
      <c r="H10" s="78">
        <f t="shared" ref="H10:H16" si="1">(D10-E10+F10+G10)*0.005</f>
        <v>412.37459999999999</v>
      </c>
      <c r="I10" s="78">
        <f t="shared" ref="I10:I16" si="2">D10-E10+F10+H10+G10</f>
        <v>82887.294599999994</v>
      </c>
    </row>
    <row r="11" spans="1:16" s="229" customFormat="1">
      <c r="A11" s="90" t="s">
        <v>15</v>
      </c>
      <c r="B11" s="91" t="s">
        <v>24</v>
      </c>
      <c r="C11" s="92" t="s">
        <v>25</v>
      </c>
      <c r="D11" s="78">
        <v>72870</v>
      </c>
      <c r="E11" s="78">
        <v>1100</v>
      </c>
      <c r="F11" s="78">
        <f t="shared" ref="F11" si="3">(D11-E11)*0.125</f>
        <v>8971.25</v>
      </c>
      <c r="G11" s="78">
        <v>1733.67</v>
      </c>
      <c r="H11" s="78">
        <f t="shared" ref="H11" si="4">(D11-E11+F11+G11)*0.005</f>
        <v>412.37459999999999</v>
      </c>
      <c r="I11" s="78">
        <f t="shared" ref="I11" si="5">D11-E11+F11+H11+G11</f>
        <v>82887.294599999994</v>
      </c>
    </row>
    <row r="12" spans="1:16" s="229" customFormat="1">
      <c r="A12" s="90" t="s">
        <v>15</v>
      </c>
      <c r="B12" s="91" t="s">
        <v>20</v>
      </c>
      <c r="C12" s="92" t="s">
        <v>21</v>
      </c>
      <c r="D12" s="78">
        <v>72379</v>
      </c>
      <c r="E12" s="78">
        <v>1100</v>
      </c>
      <c r="F12" s="78">
        <f t="shared" si="0"/>
        <v>8909.875</v>
      </c>
      <c r="G12" s="78">
        <v>1733.67</v>
      </c>
      <c r="H12" s="78">
        <f t="shared" si="1"/>
        <v>409.61272500000001</v>
      </c>
      <c r="I12" s="78">
        <f t="shared" si="2"/>
        <v>82332.157724999997</v>
      </c>
      <c r="M12" s="282"/>
      <c r="N12" s="283"/>
      <c r="O12" s="283"/>
      <c r="P12" s="283"/>
    </row>
    <row r="13" spans="1:16" s="229" customFormat="1">
      <c r="A13" s="90" t="s">
        <v>15</v>
      </c>
      <c r="B13" s="91" t="s">
        <v>22</v>
      </c>
      <c r="C13" s="92" t="s">
        <v>23</v>
      </c>
      <c r="D13" s="78">
        <v>72776</v>
      </c>
      <c r="E13" s="78">
        <v>1100</v>
      </c>
      <c r="F13" s="78">
        <f t="shared" si="0"/>
        <v>8959.5</v>
      </c>
      <c r="G13" s="78">
        <v>1733.67</v>
      </c>
      <c r="H13" s="78">
        <f t="shared" si="1"/>
        <v>411.84584999999998</v>
      </c>
      <c r="I13" s="78">
        <f t="shared" si="2"/>
        <v>82781.015849999996</v>
      </c>
      <c r="M13" s="282"/>
      <c r="N13" s="283"/>
      <c r="O13" s="283"/>
      <c r="P13" s="283"/>
    </row>
    <row r="14" spans="1:16" s="229" customForma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>
      <c r="A15" s="90" t="s">
        <v>15</v>
      </c>
      <c r="B15" s="91" t="s">
        <v>263</v>
      </c>
      <c r="C15" s="92" t="s">
        <v>264</v>
      </c>
      <c r="D15" s="78">
        <v>76826</v>
      </c>
      <c r="E15" s="78">
        <v>1100</v>
      </c>
      <c r="F15" s="78">
        <f t="shared" si="0"/>
        <v>9465.75</v>
      </c>
      <c r="G15" s="78">
        <v>1733.67</v>
      </c>
      <c r="H15" s="78">
        <f t="shared" ref="H15" si="6">(D15-E15+F15+G15)*0.005</f>
        <v>434.62709999999998</v>
      </c>
      <c r="I15" s="78">
        <f t="shared" ref="I15" si="7">D15-E15+F15+H15+G15</f>
        <v>87360.047099999996</v>
      </c>
      <c r="M15" s="282"/>
      <c r="N15" s="283"/>
      <c r="O15" s="283"/>
      <c r="P15" s="283"/>
    </row>
    <row r="16" spans="1:16" s="284" customFormat="1">
      <c r="A16" s="90" t="s">
        <v>26</v>
      </c>
      <c r="B16" s="91" t="s">
        <v>27</v>
      </c>
      <c r="C16" s="92" t="s">
        <v>23</v>
      </c>
      <c r="D16" s="78">
        <v>74610</v>
      </c>
      <c r="E16" s="78">
        <v>1100</v>
      </c>
      <c r="F16" s="78">
        <f t="shared" si="0"/>
        <v>9188.75</v>
      </c>
      <c r="G16" s="78">
        <v>1733.67</v>
      </c>
      <c r="H16" s="78">
        <f t="shared" si="1"/>
        <v>422.16210000000001</v>
      </c>
      <c r="I16" s="78">
        <f t="shared" si="2"/>
        <v>84854.5821</v>
      </c>
      <c r="M16" s="285"/>
      <c r="N16" s="286"/>
      <c r="O16" s="286"/>
      <c r="P16" s="286"/>
    </row>
    <row r="17" spans="1:16" s="229" customForma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>
      <c r="A40" s="90" t="s">
        <v>26</v>
      </c>
      <c r="B40" s="91" t="s">
        <v>67</v>
      </c>
      <c r="C40" s="115" t="s">
        <v>68</v>
      </c>
      <c r="D40" s="78">
        <v>86310</v>
      </c>
      <c r="E40" s="78">
        <v>1100</v>
      </c>
      <c r="F40" s="78">
        <f t="shared" ref="F40:F41" si="8">(D40-E40)*0.125</f>
        <v>10651.25</v>
      </c>
      <c r="G40" s="78">
        <v>1733.67</v>
      </c>
      <c r="H40" s="78">
        <f t="shared" ref="H40" si="9">(D40-E40+F40+G40)*0.005</f>
        <v>487.97460000000001</v>
      </c>
      <c r="I40" s="78">
        <f t="shared" ref="I40" si="10">D40-E40+F40+H40+G40</f>
        <v>98082.8946</v>
      </c>
      <c r="M40" s="288"/>
      <c r="N40" s="288"/>
      <c r="O40" s="288"/>
      <c r="P40" s="288"/>
    </row>
    <row r="41" spans="1:237" s="175" customFormat="1">
      <c r="A41" s="90" t="s">
        <v>69</v>
      </c>
      <c r="B41" s="91" t="s">
        <v>70</v>
      </c>
      <c r="C41" s="115" t="s">
        <v>71</v>
      </c>
      <c r="D41" s="78">
        <v>87156</v>
      </c>
      <c r="E41" s="78">
        <v>1100</v>
      </c>
      <c r="F41" s="78">
        <f t="shared" si="8"/>
        <v>10757</v>
      </c>
      <c r="G41" s="78">
        <v>1733.67</v>
      </c>
      <c r="H41" s="78">
        <f>(D41-E41+F41+G41)*0.005</f>
        <v>492.73335000000003</v>
      </c>
      <c r="I41" s="78">
        <f>D41-E41+F41+H41+G41</f>
        <v>99039.403349999993</v>
      </c>
      <c r="M41" s="288"/>
      <c r="N41" s="288"/>
      <c r="O41" s="288"/>
      <c r="P41" s="288"/>
    </row>
    <row r="42" spans="1:237" s="175" customForma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>
      <c r="A49" s="90" t="s">
        <v>94</v>
      </c>
      <c r="B49" s="91" t="s">
        <v>95</v>
      </c>
      <c r="C49" s="119" t="s">
        <v>96</v>
      </c>
      <c r="D49" s="78">
        <v>86951</v>
      </c>
      <c r="E49" s="78">
        <v>1100</v>
      </c>
      <c r="F49" s="78">
        <f>(D49-E49)*0.125</f>
        <v>10731.375</v>
      </c>
      <c r="G49" s="78">
        <v>1733.67</v>
      </c>
      <c r="H49" s="78">
        <f>(D49-E49+F49+G49)*0.005</f>
        <v>491.58022499999998</v>
      </c>
      <c r="I49" s="78">
        <f>D49-E49+F49+H49+G49</f>
        <v>98807.625224999996</v>
      </c>
      <c r="M49" s="286"/>
      <c r="N49" s="286"/>
      <c r="O49" s="286"/>
      <c r="P49" s="286"/>
    </row>
    <row r="50" spans="1:16" s="284" customFormat="1">
      <c r="A50" s="90" t="s">
        <v>94</v>
      </c>
      <c r="B50" s="91" t="s">
        <v>97</v>
      </c>
      <c r="C50" s="119" t="s">
        <v>98</v>
      </c>
      <c r="D50" s="78">
        <v>86951</v>
      </c>
      <c r="E50" s="78">
        <v>1100</v>
      </c>
      <c r="F50" s="78">
        <f>(D50-E50)*0.125</f>
        <v>10731.375</v>
      </c>
      <c r="G50" s="78">
        <v>1733.67</v>
      </c>
      <c r="H50" s="78">
        <f t="shared" ref="H50" si="11">(D50-E50+F50+G50)*0.005</f>
        <v>491.58022499999998</v>
      </c>
      <c r="I50" s="78">
        <f t="shared" ref="I50" si="12">D50-E50+F50+H50+G50</f>
        <v>98807.625224999996</v>
      </c>
      <c r="M50" s="286"/>
      <c r="N50" s="286"/>
      <c r="O50" s="286"/>
      <c r="P50" s="286"/>
    </row>
    <row r="51" spans="1:16" s="229" customForma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5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>
      <c r="A71" s="132" t="s">
        <v>129</v>
      </c>
      <c r="B71" s="133" t="s">
        <v>130</v>
      </c>
      <c r="C71" s="92" t="s">
        <v>131</v>
      </c>
      <c r="D71" s="82">
        <v>89843</v>
      </c>
      <c r="E71" s="78">
        <v>1100</v>
      </c>
      <c r="F71" s="78">
        <f t="shared" ref="F71:F73" si="13">(D71-E71)*0.125</f>
        <v>11092.875</v>
      </c>
      <c r="G71" s="78">
        <v>1733.67</v>
      </c>
      <c r="H71" s="78">
        <f t="shared" ref="H71:H73" si="14">(D71-E71+F71+G71)*0.005</f>
        <v>507.84772500000003</v>
      </c>
      <c r="I71" s="78">
        <f t="shared" ref="I71:I73" si="15">D71-E71+F71+H71+G71</f>
        <v>102077.392725</v>
      </c>
      <c r="M71" s="288"/>
      <c r="N71" s="288"/>
      <c r="O71" s="288"/>
      <c r="P71" s="288"/>
    </row>
    <row r="72" spans="1:16" s="175" customFormat="1">
      <c r="A72" s="132" t="s">
        <v>132</v>
      </c>
      <c r="B72" s="133" t="s">
        <v>133</v>
      </c>
      <c r="C72" s="92" t="s">
        <v>134</v>
      </c>
      <c r="D72" s="82">
        <v>90042</v>
      </c>
      <c r="E72" s="78">
        <v>1100</v>
      </c>
      <c r="F72" s="78">
        <f t="shared" si="13"/>
        <v>11117.75</v>
      </c>
      <c r="G72" s="78">
        <v>1733.67</v>
      </c>
      <c r="H72" s="78">
        <f>(D72-E72+F72+G72)*0.005</f>
        <v>508.96710000000002</v>
      </c>
      <c r="I72" s="78">
        <f>D72-E72+F72+H72+G72</f>
        <v>102302.38709999999</v>
      </c>
      <c r="M72" s="288"/>
      <c r="N72" s="288"/>
      <c r="O72" s="288"/>
      <c r="P72" s="288"/>
    </row>
    <row r="73" spans="1:16" s="169" customFormat="1" ht="15">
      <c r="A73" s="132" t="s">
        <v>132</v>
      </c>
      <c r="B73" s="133" t="s">
        <v>135</v>
      </c>
      <c r="C73" s="92" t="s">
        <v>134</v>
      </c>
      <c r="D73" s="82">
        <v>91823</v>
      </c>
      <c r="E73" s="78">
        <v>1100</v>
      </c>
      <c r="F73" s="78">
        <f t="shared" si="13"/>
        <v>11340.375</v>
      </c>
      <c r="G73" s="78">
        <v>1733.67</v>
      </c>
      <c r="H73" s="78">
        <f t="shared" si="14"/>
        <v>518.98522500000001</v>
      </c>
      <c r="I73" s="78">
        <f t="shared" si="15"/>
        <v>104316.03022499999</v>
      </c>
      <c r="M73" s="128"/>
      <c r="N73" s="128"/>
      <c r="O73" s="128"/>
      <c r="P73" s="128"/>
    </row>
    <row r="74" spans="1:16" s="284" customForma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>
      <c r="B93" s="230"/>
      <c r="C93" s="188"/>
      <c r="D93" s="188"/>
      <c r="E93" s="188"/>
      <c r="F93" s="188"/>
      <c r="G93" s="188"/>
      <c r="H93" s="188"/>
      <c r="I93" s="188"/>
    </row>
    <row r="94" spans="1:16" s="229" customFormat="1"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>
      <c r="B95" s="189"/>
      <c r="C95" s="190"/>
      <c r="D95" s="190"/>
      <c r="E95" s="190"/>
      <c r="F95" s="190"/>
      <c r="G95" s="188"/>
      <c r="H95" s="190"/>
      <c r="I95" s="190"/>
    </row>
    <row r="96" spans="1:16" s="94" customFormat="1">
      <c r="B96" s="189"/>
      <c r="C96" s="190"/>
      <c r="D96" s="190"/>
      <c r="E96" s="190"/>
      <c r="F96" s="190"/>
      <c r="G96" s="188"/>
      <c r="H96" s="190"/>
      <c r="I96" s="190"/>
    </row>
    <row r="97" spans="1:9" s="94" customFormat="1">
      <c r="B97" s="189"/>
      <c r="C97" s="190"/>
      <c r="D97" s="190"/>
      <c r="E97" s="190"/>
      <c r="F97" s="190"/>
      <c r="G97" s="188"/>
      <c r="H97" s="190"/>
      <c r="I97" s="190"/>
    </row>
    <row r="98" spans="1:9" s="94" customFormat="1">
      <c r="B98" s="189"/>
      <c r="C98" s="190"/>
      <c r="D98" s="190"/>
      <c r="E98" s="190"/>
      <c r="F98" s="190"/>
      <c r="G98" s="188"/>
      <c r="H98" s="190"/>
      <c r="I98" s="190"/>
    </row>
    <row r="99" spans="1:9" s="94" customFormat="1">
      <c r="B99" s="189"/>
      <c r="C99" s="190"/>
      <c r="D99" s="190"/>
      <c r="E99" s="190"/>
      <c r="F99" s="190"/>
      <c r="G99" s="188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88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88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88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5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42" bottom="0.17" header="0.22" footer="0.3"/>
  <pageSetup scale="4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C104"/>
  <sheetViews>
    <sheetView topLeftCell="A17" workbookViewId="0">
      <selection activeCell="D28" sqref="D28"/>
    </sheetView>
  </sheetViews>
  <sheetFormatPr defaultColWidth="14.85546875" defaultRowHeight="1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181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73001</v>
      </c>
      <c r="E10" s="84">
        <v>1100</v>
      </c>
      <c r="F10" s="84">
        <f t="shared" ref="F10:F16" si="0">(D10-E10)*0.125</f>
        <v>8987.625</v>
      </c>
      <c r="G10" s="84">
        <v>2580.8200000000002</v>
      </c>
      <c r="H10" s="84">
        <f t="shared" ref="H10:H36" si="1">(D10-E10+F10+G10)*0.005</f>
        <v>417.34722500000004</v>
      </c>
      <c r="I10" s="84">
        <f t="shared" ref="I10:I36" si="2">D10-E10+F10+H10+G10</f>
        <v>83886.792225000012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73001</v>
      </c>
      <c r="E11" s="84">
        <v>1100</v>
      </c>
      <c r="F11" s="84">
        <f t="shared" si="0"/>
        <v>8987.625</v>
      </c>
      <c r="G11" s="84">
        <v>2580.8200000000002</v>
      </c>
      <c r="H11" s="84">
        <f t="shared" si="1"/>
        <v>417.34722500000004</v>
      </c>
      <c r="I11" s="84">
        <f t="shared" si="2"/>
        <v>83886.792225000012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73847</v>
      </c>
      <c r="E14" s="84">
        <v>1100</v>
      </c>
      <c r="F14" s="84">
        <f t="shared" si="0"/>
        <v>9093.375</v>
      </c>
      <c r="G14" s="84">
        <v>2580.8200000000002</v>
      </c>
      <c r="H14" s="84">
        <f t="shared" si="1"/>
        <v>422.10597500000006</v>
      </c>
      <c r="I14" s="84">
        <f t="shared" si="2"/>
        <v>84843.300975000006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76807</v>
      </c>
      <c r="E15" s="84">
        <v>1100</v>
      </c>
      <c r="F15" s="84">
        <f t="shared" si="0"/>
        <v>9463.375</v>
      </c>
      <c r="G15" s="84">
        <v>2580.8200000000002</v>
      </c>
      <c r="H15" s="84">
        <f t="shared" si="1"/>
        <v>438.75597500000003</v>
      </c>
      <c r="I15" s="84">
        <f t="shared" si="2"/>
        <v>88189.950975000014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75091</v>
      </c>
      <c r="E16" s="84">
        <v>1100</v>
      </c>
      <c r="F16" s="84">
        <f t="shared" si="0"/>
        <v>9248.875</v>
      </c>
      <c r="G16" s="84">
        <v>2580.8200000000002</v>
      </c>
      <c r="H16" s="84">
        <f t="shared" si="1"/>
        <v>429.10347500000006</v>
      </c>
      <c r="I16" s="84">
        <f t="shared" si="2"/>
        <v>86249.798475000003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76828</v>
      </c>
      <c r="E20" s="84">
        <v>1100</v>
      </c>
      <c r="F20" s="84">
        <f t="shared" ref="F20:F33" si="3">(D20-E20)*0.125</f>
        <v>9466</v>
      </c>
      <c r="G20" s="84">
        <v>2580.8200000000002</v>
      </c>
      <c r="H20" s="84">
        <f t="shared" si="1"/>
        <v>438.87410000000006</v>
      </c>
      <c r="I20" s="84">
        <f t="shared" si="2"/>
        <v>88213.694100000008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83047</v>
      </c>
      <c r="E22" s="84">
        <v>1100</v>
      </c>
      <c r="F22" s="84">
        <f t="shared" si="3"/>
        <v>10243.375</v>
      </c>
      <c r="G22" s="84">
        <v>2580.8200000000002</v>
      </c>
      <c r="H22" s="84">
        <f t="shared" si="1"/>
        <v>473.85597500000006</v>
      </c>
      <c r="I22" s="84">
        <f t="shared" si="2"/>
        <v>95245.050975000006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79315</v>
      </c>
      <c r="E23" s="84">
        <v>1100</v>
      </c>
      <c r="F23" s="84">
        <f t="shared" si="3"/>
        <v>9776.875</v>
      </c>
      <c r="G23" s="84">
        <v>2580.8200000000002</v>
      </c>
      <c r="H23" s="84">
        <f t="shared" si="1"/>
        <v>452.86347500000005</v>
      </c>
      <c r="I23" s="84">
        <f t="shared" si="2"/>
        <v>91025.558475000013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83842</v>
      </c>
      <c r="E24" s="84">
        <v>1100</v>
      </c>
      <c r="F24" s="84">
        <f t="shared" si="3"/>
        <v>10342.75</v>
      </c>
      <c r="G24" s="84">
        <v>2580.8200000000002</v>
      </c>
      <c r="H24" s="84">
        <f t="shared" si="1"/>
        <v>478.32785000000007</v>
      </c>
      <c r="I24" s="84">
        <f t="shared" si="2"/>
        <v>96143.897850000008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79431</v>
      </c>
      <c r="E26" s="84">
        <v>1100</v>
      </c>
      <c r="F26" s="84">
        <f t="shared" si="3"/>
        <v>9791.375</v>
      </c>
      <c r="G26" s="84">
        <v>2580.8200000000002</v>
      </c>
      <c r="H26" s="84">
        <f t="shared" si="1"/>
        <v>453.51597500000003</v>
      </c>
      <c r="I26" s="84">
        <f t="shared" si="2"/>
        <v>91156.710975000009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79810</v>
      </c>
      <c r="E27" s="84">
        <v>1100</v>
      </c>
      <c r="F27" s="84">
        <f t="shared" si="3"/>
        <v>9838.75</v>
      </c>
      <c r="G27" s="84">
        <v>2580.8200000000002</v>
      </c>
      <c r="H27" s="84">
        <f t="shared" si="1"/>
        <v>455.64785000000006</v>
      </c>
      <c r="I27" s="84">
        <f t="shared" si="2"/>
        <v>91585.217850000001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81106</v>
      </c>
      <c r="E28" s="84">
        <v>1100</v>
      </c>
      <c r="F28" s="84">
        <f>(D28-E28)*0.125</f>
        <v>10000.75</v>
      </c>
      <c r="G28" s="84">
        <v>2580.8200000000002</v>
      </c>
      <c r="H28" s="84">
        <f t="shared" si="1"/>
        <v>462.93785000000003</v>
      </c>
      <c r="I28" s="84">
        <f t="shared" si="2"/>
        <v>93050.507850000009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79793</v>
      </c>
      <c r="E29" s="84">
        <v>1100</v>
      </c>
      <c r="F29" s="84">
        <f>(D29-E29)*0.125</f>
        <v>9836.625</v>
      </c>
      <c r="G29" s="84">
        <v>2580.8200000000002</v>
      </c>
      <c r="H29" s="84">
        <f t="shared" si="1"/>
        <v>455.55222500000002</v>
      </c>
      <c r="I29" s="84">
        <f t="shared" si="2"/>
        <v>91565.997225000014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80702</v>
      </c>
      <c r="E30" s="84">
        <v>1100</v>
      </c>
      <c r="F30" s="84">
        <f>(D30-E30)*0.125</f>
        <v>9950.25</v>
      </c>
      <c r="G30" s="84">
        <v>2580.8200000000002</v>
      </c>
      <c r="H30" s="84">
        <f t="shared" si="1"/>
        <v>460.66535000000005</v>
      </c>
      <c r="I30" s="84">
        <f t="shared" si="2"/>
        <v>92593.735350000003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80307</v>
      </c>
      <c r="E31" s="84">
        <v>1100</v>
      </c>
      <c r="F31" s="84">
        <f>(D31-E31)*0.125</f>
        <v>9900.875</v>
      </c>
      <c r="G31" s="84">
        <v>2580.8200000000002</v>
      </c>
      <c r="H31" s="84">
        <f t="shared" si="1"/>
        <v>458.44347500000003</v>
      </c>
      <c r="I31" s="84">
        <f t="shared" si="2"/>
        <v>92147.138475000014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>
        <v>78593</v>
      </c>
      <c r="E32" s="84">
        <v>1100</v>
      </c>
      <c r="F32" s="84">
        <f>(D32-E32)*0.125</f>
        <v>9686.625</v>
      </c>
      <c r="G32" s="84">
        <v>2580.8200000000002</v>
      </c>
      <c r="H32" s="84">
        <f t="shared" si="1"/>
        <v>448.80222500000002</v>
      </c>
      <c r="I32" s="84">
        <f t="shared" si="2"/>
        <v>90209.247225000014</v>
      </c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80808</v>
      </c>
      <c r="E33" s="84">
        <v>1100</v>
      </c>
      <c r="F33" s="84">
        <f t="shared" si="3"/>
        <v>9963.5</v>
      </c>
      <c r="G33" s="84">
        <v>2580.8200000000002</v>
      </c>
      <c r="H33" s="84">
        <f t="shared" si="1"/>
        <v>461.26160000000004</v>
      </c>
      <c r="I33" s="84">
        <f t="shared" si="2"/>
        <v>92713.581600000005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80808</v>
      </c>
      <c r="E34" s="84">
        <v>1100</v>
      </c>
      <c r="F34" s="84">
        <f t="shared" ref="F34" si="4">(D34-E34)*0.125</f>
        <v>9963.5</v>
      </c>
      <c r="G34" s="84">
        <v>2580.8200000000002</v>
      </c>
      <c r="H34" s="84">
        <f t="shared" ref="H34" si="5">(D34-E34+F34+G34)*0.005</f>
        <v>461.26160000000004</v>
      </c>
      <c r="I34" s="84">
        <f t="shared" ref="I34" si="6">D34-E34+F34+H34+G34</f>
        <v>92713.581600000005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67727</v>
      </c>
      <c r="E35" s="84">
        <v>1100</v>
      </c>
      <c r="F35" s="84">
        <f>(D35-E35)*0.125</f>
        <v>8328.375</v>
      </c>
      <c r="G35" s="84">
        <v>2580.8200000000002</v>
      </c>
      <c r="H35" s="84">
        <f t="shared" si="1"/>
        <v>387.68097500000005</v>
      </c>
      <c r="I35" s="84">
        <f t="shared" si="2"/>
        <v>77923.875975000003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67727</v>
      </c>
      <c r="E36" s="84">
        <v>1100</v>
      </c>
      <c r="F36" s="84">
        <f>(D36-E36)*0.125</f>
        <v>8328.375</v>
      </c>
      <c r="G36" s="84">
        <v>2580.8200000000002</v>
      </c>
      <c r="H36" s="84">
        <f t="shared" si="1"/>
        <v>387.68097500000005</v>
      </c>
      <c r="I36" s="84">
        <f t="shared" si="2"/>
        <v>77923.875975000003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74" t="s">
        <v>66</v>
      </c>
      <c r="B38" s="475"/>
      <c r="C38" s="475"/>
      <c r="D38" s="475"/>
      <c r="E38" s="475"/>
      <c r="F38" s="475"/>
      <c r="G38" s="475"/>
      <c r="H38" s="475"/>
      <c r="I38" s="476"/>
      <c r="M38" s="233"/>
      <c r="N38" s="233"/>
      <c r="O38" s="233"/>
      <c r="P38" s="233"/>
    </row>
    <row r="39" spans="1:237" s="237" customFormat="1">
      <c r="A39" s="477" t="s">
        <v>7</v>
      </c>
      <c r="B39" s="477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85390</v>
      </c>
      <c r="E40" s="84">
        <v>1100</v>
      </c>
      <c r="F40" s="84">
        <f t="shared" ref="F40:F41" si="7">(D40-E40)*0.125</f>
        <v>10536.25</v>
      </c>
      <c r="G40" s="84">
        <v>2580.8200000000002</v>
      </c>
      <c r="H40" s="84">
        <f t="shared" ref="H40" si="8">(D40-E40+F40+G40)*0.005</f>
        <v>487.03535000000005</v>
      </c>
      <c r="I40" s="84">
        <f t="shared" ref="I40" si="9">D40-E40+F40+H40+G40</f>
        <v>97894.105350000013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86087</v>
      </c>
      <c r="E41" s="84">
        <v>1100</v>
      </c>
      <c r="F41" s="84">
        <f t="shared" si="7"/>
        <v>10623.375</v>
      </c>
      <c r="G41" s="84">
        <v>2580.8200000000002</v>
      </c>
      <c r="H41" s="84">
        <f>(D41-E41+F41+G41)*0.005</f>
        <v>490.95597500000002</v>
      </c>
      <c r="I41" s="84">
        <f>D41-E41+F41+H41+G41</f>
        <v>98682.150975000011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>
        <v>87032</v>
      </c>
      <c r="E42" s="84">
        <v>1100</v>
      </c>
      <c r="F42" s="84">
        <f t="shared" ref="F42:F43" si="10">(D42-E42)*0.125</f>
        <v>10741.5</v>
      </c>
      <c r="G42" s="84">
        <v>2580.8200000000002</v>
      </c>
      <c r="H42" s="84">
        <f>(D42-E42+F42+G42)*0.005</f>
        <v>496.27160000000003</v>
      </c>
      <c r="I42" s="84">
        <f>D42-E42+F42+H42+G42</f>
        <v>99750.591600000014</v>
      </c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85788</v>
      </c>
      <c r="E43" s="84">
        <v>1100</v>
      </c>
      <c r="F43" s="84">
        <f t="shared" si="10"/>
        <v>10586</v>
      </c>
      <c r="G43" s="84">
        <v>2580.8200000000002</v>
      </c>
      <c r="H43" s="84">
        <f>(D43-E43+F43+G43)*0.005</f>
        <v>489.27410000000003</v>
      </c>
      <c r="I43" s="84">
        <f>D43-E43+F43+H43+G43</f>
        <v>98344.094100000002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84790</v>
      </c>
      <c r="E44" s="84">
        <v>1100</v>
      </c>
      <c r="F44" s="84">
        <f t="shared" ref="F44:F45" si="11">(D44-E44)*0.125</f>
        <v>10461.25</v>
      </c>
      <c r="G44" s="84">
        <v>2580.8200000000002</v>
      </c>
      <c r="H44" s="84">
        <f>(D44-E44+F44+G44)*0.005</f>
        <v>483.66035000000005</v>
      </c>
      <c r="I44" s="84">
        <f>D44-E44+F44+H44+G44</f>
        <v>97215.730350000013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86283</v>
      </c>
      <c r="E45" s="84">
        <v>1100</v>
      </c>
      <c r="F45" s="84">
        <f t="shared" si="11"/>
        <v>10647.875</v>
      </c>
      <c r="G45" s="84">
        <v>2580.8200000000002</v>
      </c>
      <c r="H45" s="84">
        <f>(D45-E45+F45+G45)*0.005</f>
        <v>492.05847500000004</v>
      </c>
      <c r="I45" s="84">
        <f>D45-E45+F45+H45+G45</f>
        <v>98903.753475000005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87758</v>
      </c>
      <c r="E47" s="84">
        <v>1100</v>
      </c>
      <c r="F47" s="84">
        <f t="shared" ref="F47" si="12">(D47-E47)*0.125</f>
        <v>10832.25</v>
      </c>
      <c r="G47" s="84">
        <v>2580.8200000000002</v>
      </c>
      <c r="H47" s="84">
        <f>(D47-E47+F47+G47)*0.005</f>
        <v>500.35535000000004</v>
      </c>
      <c r="I47" s="84">
        <f>D47-E47+F47+H47+G47</f>
        <v>100571.42535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85381</v>
      </c>
      <c r="E49" s="84">
        <v>1100</v>
      </c>
      <c r="F49" s="84">
        <f t="shared" ref="F49:F64" si="13">(D49-E49)*0.125</f>
        <v>10535.125</v>
      </c>
      <c r="G49" s="84">
        <v>2580.8200000000002</v>
      </c>
      <c r="H49" s="84">
        <f t="shared" ref="H49:H55" si="14">(D49-E49+F49+G49)*0.005</f>
        <v>486.98472500000003</v>
      </c>
      <c r="I49" s="84">
        <f t="shared" ref="I49:I55" si="15">D49-E49+F49+H49+G49</f>
        <v>97883.929725000009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85381</v>
      </c>
      <c r="E50" s="84">
        <v>1100</v>
      </c>
      <c r="F50" s="84">
        <f t="shared" si="13"/>
        <v>10535.125</v>
      </c>
      <c r="G50" s="84">
        <v>2580.8200000000002</v>
      </c>
      <c r="H50" s="84">
        <f t="shared" si="14"/>
        <v>486.98472500000003</v>
      </c>
      <c r="I50" s="84">
        <f t="shared" si="15"/>
        <v>97883.929725000009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>
        <v>89880</v>
      </c>
      <c r="E51" s="84">
        <v>1100</v>
      </c>
      <c r="F51" s="84">
        <f t="shared" si="13"/>
        <v>11097.5</v>
      </c>
      <c r="G51" s="84">
        <v>2580.8200000000002</v>
      </c>
      <c r="H51" s="84">
        <f t="shared" si="14"/>
        <v>512.29160000000002</v>
      </c>
      <c r="I51" s="84">
        <f t="shared" si="15"/>
        <v>102970.6116</v>
      </c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>
        <v>92532</v>
      </c>
      <c r="E52" s="84">
        <v>1100</v>
      </c>
      <c r="F52" s="84">
        <f t="shared" si="13"/>
        <v>11429</v>
      </c>
      <c r="G52" s="84">
        <v>2580.8200000000002</v>
      </c>
      <c r="H52" s="84">
        <f t="shared" si="14"/>
        <v>527.20910000000003</v>
      </c>
      <c r="I52" s="84">
        <f t="shared" si="15"/>
        <v>105969.02910000001</v>
      </c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>
        <v>94694</v>
      </c>
      <c r="E53" s="84">
        <v>1100</v>
      </c>
      <c r="F53" s="84">
        <f t="shared" si="13"/>
        <v>11699.25</v>
      </c>
      <c r="G53" s="84">
        <v>2580.8200000000002</v>
      </c>
      <c r="H53" s="84">
        <f t="shared" si="14"/>
        <v>539.37035000000003</v>
      </c>
      <c r="I53" s="84">
        <f t="shared" si="15"/>
        <v>108413.44035</v>
      </c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>
        <v>95589</v>
      </c>
      <c r="E54" s="84">
        <v>1100</v>
      </c>
      <c r="F54" s="84">
        <f t="shared" si="13"/>
        <v>11811.125</v>
      </c>
      <c r="G54" s="84">
        <v>2580.8200000000002</v>
      </c>
      <c r="H54" s="84">
        <f t="shared" si="14"/>
        <v>544.4047250000001</v>
      </c>
      <c r="I54" s="84">
        <f t="shared" si="15"/>
        <v>109425.34972500001</v>
      </c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>
        <v>95546</v>
      </c>
      <c r="E55" s="84">
        <v>1100</v>
      </c>
      <c r="F55" s="84">
        <f t="shared" si="13"/>
        <v>11805.75</v>
      </c>
      <c r="G55" s="84">
        <v>2580.8200000000002</v>
      </c>
      <c r="H55" s="84">
        <f t="shared" si="14"/>
        <v>544.16285000000005</v>
      </c>
      <c r="I55" s="84">
        <f t="shared" si="15"/>
        <v>109376.73285</v>
      </c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>
        <v>89907</v>
      </c>
      <c r="E57" s="84">
        <v>1100</v>
      </c>
      <c r="F57" s="84">
        <f t="shared" si="13"/>
        <v>11100.875</v>
      </c>
      <c r="G57" s="84">
        <v>2580.8200000000002</v>
      </c>
      <c r="H57" s="84">
        <f t="shared" ref="H57:H64" si="16">(D57-E57+F57+G57)*0.005</f>
        <v>512.44347500000003</v>
      </c>
      <c r="I57" s="84">
        <f t="shared" ref="I57:I64" si="17">D57-E57+F57+H57+G57</f>
        <v>103001.13847500001</v>
      </c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>
        <v>95664</v>
      </c>
      <c r="E58" s="84">
        <v>1100</v>
      </c>
      <c r="F58" s="84">
        <f t="shared" si="13"/>
        <v>11820.5</v>
      </c>
      <c r="G58" s="84">
        <v>2580.8200000000002</v>
      </c>
      <c r="H58" s="84">
        <f t="shared" si="16"/>
        <v>544.8266000000001</v>
      </c>
      <c r="I58" s="84">
        <f t="shared" si="17"/>
        <v>109510.14660000001</v>
      </c>
    </row>
    <row r="59" spans="1:16" s="231" customFormat="1">
      <c r="A59" s="191" t="s">
        <v>63</v>
      </c>
      <c r="B59" s="192" t="s">
        <v>112</v>
      </c>
      <c r="C59" s="203"/>
      <c r="D59" s="84">
        <v>79520</v>
      </c>
      <c r="E59" s="84">
        <v>1100</v>
      </c>
      <c r="F59" s="84">
        <f t="shared" si="13"/>
        <v>9802.5</v>
      </c>
      <c r="G59" s="84">
        <v>2580.8200000000002</v>
      </c>
      <c r="H59" s="84">
        <f t="shared" si="16"/>
        <v>454.01660000000004</v>
      </c>
      <c r="I59" s="84">
        <f t="shared" si="17"/>
        <v>91257.33660000001</v>
      </c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>
        <v>81310</v>
      </c>
      <c r="E60" s="84">
        <v>1100</v>
      </c>
      <c r="F60" s="84">
        <f t="shared" si="13"/>
        <v>10026.25</v>
      </c>
      <c r="G60" s="84">
        <v>2580.8200000000002</v>
      </c>
      <c r="H60" s="84">
        <f t="shared" si="16"/>
        <v>464.08535000000006</v>
      </c>
      <c r="I60" s="84">
        <f t="shared" si="17"/>
        <v>93281.155350000001</v>
      </c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>
        <v>82952</v>
      </c>
      <c r="E61" s="84">
        <v>1100</v>
      </c>
      <c r="F61" s="84">
        <f t="shared" si="13"/>
        <v>10231.5</v>
      </c>
      <c r="G61" s="84">
        <v>2580.8200000000002</v>
      </c>
      <c r="H61" s="84">
        <f t="shared" si="16"/>
        <v>473.32160000000005</v>
      </c>
      <c r="I61" s="84">
        <f t="shared" si="17"/>
        <v>95137.641600000003</v>
      </c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>
        <v>80313</v>
      </c>
      <c r="E62" s="84">
        <v>1100</v>
      </c>
      <c r="F62" s="84">
        <f t="shared" si="13"/>
        <v>9901.625</v>
      </c>
      <c r="G62" s="84">
        <v>2580.8200000000002</v>
      </c>
      <c r="H62" s="84">
        <f t="shared" si="16"/>
        <v>458.47722500000003</v>
      </c>
      <c r="I62" s="84">
        <f t="shared" si="17"/>
        <v>92153.922225000002</v>
      </c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>
        <v>80904</v>
      </c>
      <c r="E63" s="84">
        <v>1100</v>
      </c>
      <c r="F63" s="84">
        <f t="shared" si="13"/>
        <v>9975.5</v>
      </c>
      <c r="G63" s="84">
        <v>2580.8200000000002</v>
      </c>
      <c r="H63" s="84">
        <f t="shared" si="16"/>
        <v>461.80160000000006</v>
      </c>
      <c r="I63" s="84">
        <f t="shared" si="17"/>
        <v>92822.121600000013</v>
      </c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03"/>
      <c r="D64" s="84">
        <v>81213</v>
      </c>
      <c r="E64" s="84">
        <v>1100</v>
      </c>
      <c r="F64" s="84">
        <f t="shared" si="13"/>
        <v>10014.125</v>
      </c>
      <c r="G64" s="84">
        <v>2580.8200000000002</v>
      </c>
      <c r="H64" s="84">
        <f t="shared" si="16"/>
        <v>463.53972500000003</v>
      </c>
      <c r="I64" s="84">
        <f t="shared" si="17"/>
        <v>93171.484725000002</v>
      </c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78" t="s">
        <v>118</v>
      </c>
      <c r="B66" s="479"/>
      <c r="C66" s="479"/>
      <c r="D66" s="479"/>
      <c r="E66" s="479"/>
      <c r="F66" s="479"/>
      <c r="G66" s="479"/>
      <c r="H66" s="479"/>
      <c r="I66" s="480"/>
      <c r="M66" s="233"/>
      <c r="N66" s="233"/>
      <c r="O66" s="233"/>
      <c r="P66" s="233"/>
    </row>
    <row r="67" spans="1:16" s="231" customFormat="1">
      <c r="A67" s="458" t="s">
        <v>7</v>
      </c>
      <c r="B67" s="458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85736</v>
      </c>
      <c r="E68" s="84">
        <v>1100</v>
      </c>
      <c r="F68" s="84">
        <f>(D68-E68)*0.125</f>
        <v>10579.5</v>
      </c>
      <c r="G68" s="84">
        <v>2580.8200000000002</v>
      </c>
      <c r="H68" s="84">
        <f>(D68-E68+F68+G68)*0.005</f>
        <v>488.98160000000007</v>
      </c>
      <c r="I68" s="84">
        <f>D68-E68+F68+H68+G68</f>
        <v>98285.301600000006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86781</v>
      </c>
      <c r="E69" s="84">
        <v>1100</v>
      </c>
      <c r="F69" s="84">
        <f t="shared" ref="F69:F78" si="18">(D69-E69)*0.125</f>
        <v>10710.125</v>
      </c>
      <c r="G69" s="84">
        <v>2580.8200000000002</v>
      </c>
      <c r="H69" s="84">
        <f t="shared" ref="H69:H78" si="19">(D69-E69+F69+G69)*0.005</f>
        <v>494.85972500000003</v>
      </c>
      <c r="I69" s="84">
        <f t="shared" ref="I69:I78" si="20">D69-E69+F69+H69+G69</f>
        <v>99466.804725000009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87278</v>
      </c>
      <c r="E70" s="84">
        <v>1100</v>
      </c>
      <c r="F70" s="84">
        <f t="shared" si="18"/>
        <v>10772.25</v>
      </c>
      <c r="G70" s="84">
        <v>2580.8200000000002</v>
      </c>
      <c r="H70" s="84">
        <f t="shared" si="19"/>
        <v>497.65535000000006</v>
      </c>
      <c r="I70" s="84">
        <f t="shared" si="20"/>
        <v>100028.72535000001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88773</v>
      </c>
      <c r="E71" s="84">
        <v>1100</v>
      </c>
      <c r="F71" s="84">
        <f t="shared" si="18"/>
        <v>10959.125</v>
      </c>
      <c r="G71" s="84">
        <v>2580.8200000000002</v>
      </c>
      <c r="H71" s="84">
        <f t="shared" si="19"/>
        <v>506.06472500000007</v>
      </c>
      <c r="I71" s="84">
        <f t="shared" si="20"/>
        <v>101719.00972500001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88872</v>
      </c>
      <c r="E72" s="84">
        <v>1100</v>
      </c>
      <c r="F72" s="84">
        <f t="shared" si="18"/>
        <v>10971.5</v>
      </c>
      <c r="G72" s="84">
        <v>2580.8200000000002</v>
      </c>
      <c r="H72" s="84">
        <f>(D72-E72+F72+G72)*0.005</f>
        <v>506.62160000000006</v>
      </c>
      <c r="I72" s="84">
        <f>D72-E72+F72+H72+G72</f>
        <v>101830.94160000001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90653</v>
      </c>
      <c r="E73" s="84">
        <v>1100</v>
      </c>
      <c r="F73" s="84">
        <f t="shared" si="18"/>
        <v>11194.125</v>
      </c>
      <c r="G73" s="84">
        <v>2580.8200000000002</v>
      </c>
      <c r="H73" s="84">
        <f t="shared" si="19"/>
        <v>516.639725</v>
      </c>
      <c r="I73" s="84">
        <f t="shared" si="20"/>
        <v>103844.58472500001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>
        <v>84395</v>
      </c>
      <c r="E76" s="84">
        <v>0</v>
      </c>
      <c r="F76" s="84">
        <f t="shared" si="18"/>
        <v>10549.375</v>
      </c>
      <c r="G76" s="84">
        <v>2580.8200000000002</v>
      </c>
      <c r="H76" s="84">
        <f t="shared" si="19"/>
        <v>487.62597500000004</v>
      </c>
      <c r="I76" s="84">
        <f t="shared" si="20"/>
        <v>98012.82097500001</v>
      </c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>
        <v>82306</v>
      </c>
      <c r="E77" s="84">
        <v>0</v>
      </c>
      <c r="F77" s="84">
        <f t="shared" si="18"/>
        <v>10288.25</v>
      </c>
      <c r="G77" s="84">
        <v>2580.8200000000002</v>
      </c>
      <c r="H77" s="84">
        <f t="shared" si="19"/>
        <v>475.87535000000003</v>
      </c>
      <c r="I77" s="84">
        <f t="shared" si="20"/>
        <v>95650.945350000009</v>
      </c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>
        <v>82004</v>
      </c>
      <c r="E78" s="84">
        <v>0</v>
      </c>
      <c r="F78" s="84">
        <f t="shared" si="18"/>
        <v>10250.5</v>
      </c>
      <c r="G78" s="84">
        <v>2580.8200000000002</v>
      </c>
      <c r="H78" s="84">
        <f t="shared" si="19"/>
        <v>474.17660000000006</v>
      </c>
      <c r="I78" s="84">
        <f t="shared" si="20"/>
        <v>95309.496600000013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24" t="s">
        <v>139</v>
      </c>
      <c r="B80" s="425"/>
      <c r="C80" s="425"/>
      <c r="D80" s="425"/>
      <c r="E80" s="426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24" t="s">
        <v>140</v>
      </c>
      <c r="B81" s="426"/>
      <c r="C81" s="137"/>
      <c r="D81" s="429" t="s">
        <v>141</v>
      </c>
      <c r="E81" s="430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C104"/>
  <sheetViews>
    <sheetView workbookViewId="0">
      <selection activeCell="D16" sqref="D16"/>
    </sheetView>
  </sheetViews>
  <sheetFormatPr defaultColWidth="14.85546875" defaultRowHeight="1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92" t="s">
        <v>244</v>
      </c>
      <c r="C3" s="492"/>
      <c r="D3" s="492"/>
      <c r="E3" s="492"/>
      <c r="F3" s="492"/>
      <c r="G3" s="492"/>
      <c r="H3" s="492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32"/>
      <c r="I6" s="14" t="s">
        <v>182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34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71796</v>
      </c>
      <c r="E10" s="84">
        <v>1100</v>
      </c>
      <c r="F10" s="84">
        <f t="shared" ref="F10:F16" si="0">(D10-E10)*0.125</f>
        <v>8837</v>
      </c>
      <c r="G10" s="245">
        <v>4619.95</v>
      </c>
      <c r="H10" s="84">
        <f t="shared" ref="H10:H16" si="1">(D10-E10+F10+G10)*0.005</f>
        <v>420.76474999999999</v>
      </c>
      <c r="I10" s="84">
        <f t="shared" ref="I10:I16" si="2">D10-E10+F10+H10+G10</f>
        <v>84573.714749999999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>
        <v>71796</v>
      </c>
      <c r="E11" s="84">
        <v>1100</v>
      </c>
      <c r="F11" s="84">
        <f t="shared" si="0"/>
        <v>8837</v>
      </c>
      <c r="G11" s="84">
        <v>4619.95</v>
      </c>
      <c r="H11" s="84">
        <f t="shared" si="1"/>
        <v>420.76474999999999</v>
      </c>
      <c r="I11" s="84">
        <f t="shared" si="2"/>
        <v>84573.714749999999</v>
      </c>
    </row>
    <row r="12" spans="1:16" s="231" customFormat="1">
      <c r="A12" s="191" t="s">
        <v>15</v>
      </c>
      <c r="B12" s="192" t="s">
        <v>20</v>
      </c>
      <c r="C12" s="193" t="s">
        <v>21</v>
      </c>
      <c r="D12" s="84">
        <v>71355</v>
      </c>
      <c r="E12" s="84">
        <v>1100</v>
      </c>
      <c r="F12" s="84">
        <f t="shared" si="0"/>
        <v>8781.875</v>
      </c>
      <c r="G12" s="84">
        <v>4619.95</v>
      </c>
      <c r="H12" s="84">
        <f t="shared" si="1"/>
        <v>418.28412500000002</v>
      </c>
      <c r="I12" s="84">
        <f t="shared" si="2"/>
        <v>84075.109125000003</v>
      </c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>
        <v>71752</v>
      </c>
      <c r="E13" s="84">
        <v>1100</v>
      </c>
      <c r="F13" s="84">
        <f t="shared" si="0"/>
        <v>8831.5</v>
      </c>
      <c r="G13" s="84">
        <v>4619.95</v>
      </c>
      <c r="H13" s="84">
        <f t="shared" si="1"/>
        <v>420.51724999999999</v>
      </c>
      <c r="I13" s="84">
        <f t="shared" si="2"/>
        <v>84523.967250000002</v>
      </c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/>
      <c r="E14" s="84"/>
      <c r="F14" s="84"/>
      <c r="G14" s="84"/>
      <c r="H14" s="84"/>
      <c r="I14" s="84"/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75702</v>
      </c>
      <c r="E15" s="84">
        <v>1100</v>
      </c>
      <c r="F15" s="84">
        <f t="shared" si="0"/>
        <v>9325.25</v>
      </c>
      <c r="G15" s="84">
        <v>4619.95</v>
      </c>
      <c r="H15" s="84">
        <f t="shared" si="1"/>
        <v>442.73599999999999</v>
      </c>
      <c r="I15" s="84">
        <f t="shared" si="2"/>
        <v>88989.936000000002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73987</v>
      </c>
      <c r="E16" s="84">
        <v>1100</v>
      </c>
      <c r="F16" s="84">
        <f t="shared" si="0"/>
        <v>9110.875</v>
      </c>
      <c r="G16" s="84">
        <v>4619.95</v>
      </c>
      <c r="H16" s="84">
        <f t="shared" si="1"/>
        <v>433.08912499999997</v>
      </c>
      <c r="I16" s="84">
        <f t="shared" si="2"/>
        <v>87050.914124999996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/>
      <c r="E22" s="84"/>
      <c r="F22" s="84"/>
      <c r="G22" s="84"/>
      <c r="H22" s="84"/>
      <c r="I22" s="84"/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/>
      <c r="E23" s="84"/>
      <c r="F23" s="84"/>
      <c r="G23" s="84"/>
      <c r="H23" s="84"/>
      <c r="I23" s="84"/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/>
      <c r="E26" s="84"/>
      <c r="F26" s="84"/>
      <c r="G26" s="84"/>
      <c r="H26" s="84"/>
      <c r="I26" s="84"/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/>
      <c r="E27" s="84"/>
      <c r="F27" s="84"/>
      <c r="G27" s="84"/>
      <c r="H27" s="84"/>
      <c r="I27" s="84"/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/>
      <c r="E28" s="84"/>
      <c r="F28" s="84"/>
      <c r="G28" s="84"/>
      <c r="H28" s="84"/>
      <c r="I28" s="84"/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/>
      <c r="E29" s="84"/>
      <c r="F29" s="84"/>
      <c r="G29" s="84"/>
      <c r="H29" s="84"/>
      <c r="I29" s="84"/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/>
      <c r="E30" s="84"/>
      <c r="F30" s="84"/>
      <c r="G30" s="84"/>
      <c r="H30" s="84"/>
      <c r="I30" s="84"/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/>
      <c r="E33" s="84"/>
      <c r="F33" s="84"/>
      <c r="G33" s="84"/>
      <c r="H33" s="84"/>
      <c r="I33" s="84"/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/>
      <c r="E34" s="84"/>
      <c r="F34" s="84"/>
      <c r="G34" s="84"/>
      <c r="H34" s="84"/>
      <c r="I34" s="84"/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74" t="s">
        <v>66</v>
      </c>
      <c r="B38" s="475"/>
      <c r="C38" s="475"/>
      <c r="D38" s="475"/>
      <c r="E38" s="475"/>
      <c r="F38" s="475"/>
      <c r="G38" s="475"/>
      <c r="H38" s="475"/>
      <c r="I38" s="476"/>
      <c r="M38" s="233"/>
      <c r="N38" s="233"/>
      <c r="O38" s="233"/>
      <c r="P38" s="233"/>
    </row>
    <row r="39" spans="1:237" s="237" customFormat="1">
      <c r="A39" s="477" t="s">
        <v>7</v>
      </c>
      <c r="B39" s="477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>
        <v>85186</v>
      </c>
      <c r="E40" s="84">
        <v>1100</v>
      </c>
      <c r="F40" s="84">
        <f t="shared" ref="F40:F41" si="3">(D40-E40)*0.125</f>
        <v>10510.75</v>
      </c>
      <c r="G40" s="84">
        <v>4619.95</v>
      </c>
      <c r="H40" s="84">
        <f t="shared" ref="H40" si="4">(D40-E40+F40+G40)*0.005</f>
        <v>496.08350000000002</v>
      </c>
      <c r="I40" s="84">
        <f t="shared" ref="I40" si="5">D40-E40+F40+H40+G40</f>
        <v>99712.78349999999</v>
      </c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>
        <v>85082</v>
      </c>
      <c r="E41" s="84">
        <v>1100</v>
      </c>
      <c r="F41" s="84">
        <f t="shared" si="3"/>
        <v>10497.75</v>
      </c>
      <c r="G41" s="84">
        <v>4619.95</v>
      </c>
      <c r="H41" s="84">
        <f>(D41-E41+F41+G41)*0.005</f>
        <v>495.49849999999998</v>
      </c>
      <c r="I41" s="84">
        <f>D41-E41+F41+H41+G41</f>
        <v>99595.198499999999</v>
      </c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/>
      <c r="E43" s="84"/>
      <c r="F43" s="84"/>
      <c r="G43" s="84"/>
      <c r="H43" s="84"/>
      <c r="I43" s="84"/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/>
      <c r="E44" s="84"/>
      <c r="F44" s="84"/>
      <c r="G44" s="84"/>
      <c r="H44" s="84"/>
      <c r="I44" s="84"/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85527</v>
      </c>
      <c r="E49" s="84">
        <v>1100</v>
      </c>
      <c r="F49" s="84">
        <f>(D49-E49)*0.125</f>
        <v>10553.375</v>
      </c>
      <c r="G49" s="84">
        <v>4619.95</v>
      </c>
      <c r="H49" s="84">
        <f>(D49-E49+F49+G49)*0.005</f>
        <v>498.00162499999999</v>
      </c>
      <c r="I49" s="84">
        <f>D49-E49+F49+H49+G49</f>
        <v>100098.326625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85527</v>
      </c>
      <c r="E50" s="84">
        <v>1100</v>
      </c>
      <c r="F50" s="84">
        <f>(D50-E50)*0.125</f>
        <v>10553.375</v>
      </c>
      <c r="G50" s="84">
        <v>4619.95</v>
      </c>
      <c r="H50" s="84">
        <f>(D50-E50+F50+G50)*0.005</f>
        <v>498.00162499999999</v>
      </c>
      <c r="I50" s="84">
        <f>D50-E50+F50+H50+G50</f>
        <v>100098.326625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204" t="s">
        <v>63</v>
      </c>
      <c r="B64" s="205" t="s">
        <v>117</v>
      </c>
      <c r="C64" s="213"/>
      <c r="D64" s="292"/>
      <c r="E64" s="292"/>
      <c r="F64" s="292"/>
      <c r="G64" s="292"/>
      <c r="H64" s="292"/>
      <c r="I64" s="292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78" t="s">
        <v>118</v>
      </c>
      <c r="B66" s="479"/>
      <c r="C66" s="479"/>
      <c r="D66" s="479"/>
      <c r="E66" s="479"/>
      <c r="F66" s="479"/>
      <c r="G66" s="479"/>
      <c r="H66" s="479"/>
      <c r="I66" s="480"/>
      <c r="M66" s="233"/>
      <c r="N66" s="233"/>
      <c r="O66" s="233"/>
      <c r="P66" s="233"/>
    </row>
    <row r="67" spans="1:16" s="231" customFormat="1">
      <c r="A67" s="458" t="s">
        <v>7</v>
      </c>
      <c r="B67" s="458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84881</v>
      </c>
      <c r="E68" s="84">
        <v>1100</v>
      </c>
      <c r="F68" s="84">
        <f>(D68-E68)*0.125</f>
        <v>10472.625</v>
      </c>
      <c r="G68" s="84">
        <v>4619.95</v>
      </c>
      <c r="H68" s="84">
        <f>(D68-E68+F68+G68)*0.005</f>
        <v>494.36787499999997</v>
      </c>
      <c r="I68" s="84">
        <f>D68-E68+F68+H68+G68</f>
        <v>99367.942874999993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84876</v>
      </c>
      <c r="E69" s="84">
        <v>1100</v>
      </c>
      <c r="F69" s="84">
        <f t="shared" ref="F69:F78" si="6">(D69-E69)*0.125</f>
        <v>10472</v>
      </c>
      <c r="G69" s="84">
        <v>4619.95</v>
      </c>
      <c r="H69" s="84">
        <f t="shared" ref="H69:H78" si="7">(D69-E69+F69+G69)*0.005</f>
        <v>494.33974999999998</v>
      </c>
      <c r="I69" s="84">
        <f t="shared" ref="I69:I78" si="8">D69-E69+F69+H69+G69</f>
        <v>99362.289749999996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85374</v>
      </c>
      <c r="E70" s="84">
        <v>1100</v>
      </c>
      <c r="F70" s="84">
        <f t="shared" si="6"/>
        <v>10534.25</v>
      </c>
      <c r="G70" s="84">
        <v>4619.95</v>
      </c>
      <c r="H70" s="84">
        <f t="shared" si="7"/>
        <v>497.14100000000002</v>
      </c>
      <c r="I70" s="84">
        <f t="shared" si="8"/>
        <v>99925.341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87569</v>
      </c>
      <c r="E71" s="84">
        <v>1100</v>
      </c>
      <c r="F71" s="84">
        <f t="shared" si="6"/>
        <v>10808.625</v>
      </c>
      <c r="G71" s="84">
        <v>4619.95</v>
      </c>
      <c r="H71" s="84">
        <f t="shared" si="7"/>
        <v>509.48787499999997</v>
      </c>
      <c r="I71" s="84">
        <f t="shared" si="8"/>
        <v>102407.062875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/>
      <c r="E72" s="84"/>
      <c r="F72" s="84"/>
      <c r="G72" s="84"/>
      <c r="H72" s="84"/>
      <c r="I72" s="84"/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/>
      <c r="E73" s="84"/>
      <c r="F73" s="84"/>
      <c r="G73" s="84"/>
      <c r="H73" s="84"/>
      <c r="I73" s="84"/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292">
        <v>81150</v>
      </c>
      <c r="E78" s="292">
        <v>0</v>
      </c>
      <c r="F78" s="292">
        <f t="shared" si="6"/>
        <v>10143.75</v>
      </c>
      <c r="G78" s="292">
        <v>4619.95</v>
      </c>
      <c r="H78" s="292">
        <f t="shared" si="7"/>
        <v>479.56849999999997</v>
      </c>
      <c r="I78" s="292">
        <f t="shared" si="8"/>
        <v>96393.268499999991</v>
      </c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198"/>
      <c r="E79" s="198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24" t="s">
        <v>139</v>
      </c>
      <c r="B80" s="425"/>
      <c r="C80" s="425"/>
      <c r="D80" s="425"/>
      <c r="E80" s="426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24" t="s">
        <v>140</v>
      </c>
      <c r="B81" s="426"/>
      <c r="C81" s="137"/>
      <c r="D81" s="429" t="s">
        <v>141</v>
      </c>
      <c r="E81" s="430"/>
      <c r="F81" s="208"/>
      <c r="G81" s="208" t="s">
        <v>228</v>
      </c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 t="s">
        <v>229</v>
      </c>
      <c r="H82" s="208">
        <v>4619.95</v>
      </c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 t="s">
        <v>230</v>
      </c>
      <c r="H83" s="208">
        <v>4621.0200000000004</v>
      </c>
      <c r="I83" s="208"/>
      <c r="M83" s="233"/>
      <c r="N83" s="233"/>
      <c r="O83" s="233"/>
      <c r="P83" s="233"/>
    </row>
    <row r="84" spans="1:16" s="231" customForma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54" workbookViewId="0">
      <selection activeCell="D78" sqref="D78"/>
    </sheetView>
  </sheetViews>
  <sheetFormatPr defaultColWidth="14.85546875" defaultRowHeight="1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>
      <c r="A2" s="445"/>
      <c r="B2" s="494" t="s">
        <v>238</v>
      </c>
      <c r="C2" s="494"/>
      <c r="D2" s="494"/>
      <c r="E2" s="494"/>
      <c r="F2" s="494"/>
      <c r="G2" s="494"/>
      <c r="H2" s="494"/>
      <c r="I2" s="445"/>
    </row>
    <row r="3" spans="1:16">
      <c r="A3" s="445"/>
      <c r="B3" s="492" t="s">
        <v>244</v>
      </c>
      <c r="C3" s="492"/>
      <c r="D3" s="492"/>
      <c r="E3" s="492"/>
      <c r="F3" s="492"/>
      <c r="G3" s="492"/>
      <c r="H3" s="492"/>
      <c r="I3" s="445"/>
    </row>
    <row r="4" spans="1:16" ht="15.75" thickBot="1">
      <c r="A4" s="445"/>
      <c r="B4" s="494" t="s">
        <v>240</v>
      </c>
      <c r="C4" s="494"/>
      <c r="D4" s="494"/>
      <c r="E4" s="494"/>
      <c r="F4" s="494"/>
      <c r="G4" s="494"/>
      <c r="H4" s="494"/>
      <c r="I4" s="445"/>
    </row>
    <row r="5" spans="1:16">
      <c r="A5" s="431" t="s">
        <v>161</v>
      </c>
      <c r="B5" s="432"/>
      <c r="C5" s="432"/>
      <c r="D5" s="432"/>
      <c r="E5" s="432"/>
      <c r="F5" s="432"/>
      <c r="G5" s="432"/>
      <c r="H5" s="455"/>
      <c r="I5" s="14" t="s">
        <v>183</v>
      </c>
    </row>
    <row r="6" spans="1:16" ht="15.75" thickBot="1">
      <c r="A6" s="433"/>
      <c r="B6" s="434"/>
      <c r="C6" s="434"/>
      <c r="D6" s="434"/>
      <c r="E6" s="434"/>
      <c r="F6" s="434"/>
      <c r="G6" s="434"/>
      <c r="H6" s="456"/>
      <c r="I6" s="4">
        <v>42522</v>
      </c>
    </row>
    <row r="7" spans="1:16" ht="21" thickBot="1">
      <c r="A7" s="435" t="s">
        <v>6</v>
      </c>
      <c r="B7" s="436"/>
      <c r="C7" s="436"/>
      <c r="D7" s="436"/>
      <c r="E7" s="436"/>
      <c r="F7" s="436"/>
      <c r="G7" s="436"/>
      <c r="H7" s="436"/>
      <c r="I7" s="457"/>
    </row>
    <row r="8" spans="1:16" s="7" customFormat="1">
      <c r="A8" s="439" t="s">
        <v>7</v>
      </c>
      <c r="B8" s="439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1" customFormat="1">
      <c r="A9" s="191" t="s">
        <v>15</v>
      </c>
      <c r="B9" s="192" t="s">
        <v>16</v>
      </c>
      <c r="C9" s="193" t="s">
        <v>17</v>
      </c>
      <c r="D9" s="84">
        <v>69451</v>
      </c>
      <c r="E9" s="84">
        <v>1100</v>
      </c>
      <c r="F9" s="84">
        <f t="shared" ref="F9:F15" si="0">(D9-E9)*0.125</f>
        <v>8543.875</v>
      </c>
      <c r="G9" s="84">
        <v>3917.54</v>
      </c>
      <c r="H9" s="84">
        <f t="shared" ref="H9:H35" si="1">(D9-E9+F9+G9)*0.005</f>
        <v>404.06207499999999</v>
      </c>
      <c r="I9" s="84">
        <f t="shared" ref="I9:I35" si="2">D9-E9+F9+H9+G9</f>
        <v>81216.477074999988</v>
      </c>
    </row>
    <row r="10" spans="1:16" s="231" customFormat="1">
      <c r="A10" s="191" t="s">
        <v>15</v>
      </c>
      <c r="B10" s="192" t="s">
        <v>24</v>
      </c>
      <c r="C10" s="193" t="s">
        <v>25</v>
      </c>
      <c r="D10" s="84">
        <v>69451</v>
      </c>
      <c r="E10" s="84">
        <v>1100</v>
      </c>
      <c r="F10" s="84">
        <f t="shared" si="0"/>
        <v>8543.875</v>
      </c>
      <c r="G10" s="84">
        <v>3917.54</v>
      </c>
      <c r="H10" s="84">
        <f t="shared" si="1"/>
        <v>404.06207499999999</v>
      </c>
      <c r="I10" s="84">
        <f t="shared" si="2"/>
        <v>81216.477074999988</v>
      </c>
    </row>
    <row r="11" spans="1:16" s="231" customFormat="1">
      <c r="A11" s="191" t="s">
        <v>15</v>
      </c>
      <c r="B11" s="192" t="s">
        <v>20</v>
      </c>
      <c r="C11" s="193" t="s">
        <v>21</v>
      </c>
      <c r="D11" s="84"/>
      <c r="E11" s="84"/>
      <c r="F11" s="84"/>
      <c r="G11" s="84"/>
      <c r="H11" s="84"/>
      <c r="I11" s="84"/>
      <c r="M11" s="232"/>
      <c r="N11" s="233"/>
      <c r="O11" s="233"/>
      <c r="P11" s="233"/>
    </row>
    <row r="12" spans="1:16" s="231" customFormat="1">
      <c r="A12" s="191" t="s">
        <v>15</v>
      </c>
      <c r="B12" s="192" t="s">
        <v>22</v>
      </c>
      <c r="C12" s="193" t="s">
        <v>23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18</v>
      </c>
      <c r="C13" s="193" t="s">
        <v>19</v>
      </c>
      <c r="D13" s="84">
        <v>71347</v>
      </c>
      <c r="E13" s="84">
        <v>1100</v>
      </c>
      <c r="F13" s="84">
        <f t="shared" si="0"/>
        <v>8780.875</v>
      </c>
      <c r="G13" s="84">
        <v>3917.54</v>
      </c>
      <c r="H13" s="84">
        <f t="shared" si="1"/>
        <v>414.72707499999996</v>
      </c>
      <c r="I13" s="84">
        <f t="shared" si="2"/>
        <v>83360.142074999996</v>
      </c>
      <c r="M13" s="232"/>
      <c r="N13" s="233"/>
      <c r="O13" s="233"/>
      <c r="P13" s="233"/>
    </row>
    <row r="14" spans="1:16" s="231" customFormat="1" ht="15.75">
      <c r="A14" s="90" t="s">
        <v>15</v>
      </c>
      <c r="B14" s="91" t="s">
        <v>263</v>
      </c>
      <c r="C14" s="92" t="s">
        <v>264</v>
      </c>
      <c r="D14" s="84">
        <v>73907</v>
      </c>
      <c r="E14" s="84">
        <v>1100</v>
      </c>
      <c r="F14" s="84">
        <f t="shared" ref="F14" si="3">(D14-E14)*0.125</f>
        <v>9100.875</v>
      </c>
      <c r="G14" s="84">
        <v>3917.54</v>
      </c>
      <c r="H14" s="84">
        <f t="shared" ref="H14" si="4">(D14-E14+F14+G14)*0.005</f>
        <v>429.12707499999999</v>
      </c>
      <c r="I14" s="84">
        <f t="shared" ref="I14" si="5">D14-E14+F14+H14+G14</f>
        <v>86254.54207499999</v>
      </c>
      <c r="M14" s="232"/>
      <c r="N14" s="233"/>
      <c r="O14" s="233"/>
      <c r="P14" s="233"/>
    </row>
    <row r="15" spans="1:16" s="234" customFormat="1">
      <c r="A15" s="191" t="s">
        <v>26</v>
      </c>
      <c r="B15" s="192" t="s">
        <v>27</v>
      </c>
      <c r="C15" s="193" t="s">
        <v>23</v>
      </c>
      <c r="D15" s="84">
        <v>71591</v>
      </c>
      <c r="E15" s="84">
        <v>1100</v>
      </c>
      <c r="F15" s="84">
        <f t="shared" si="0"/>
        <v>8811.375</v>
      </c>
      <c r="G15" s="84">
        <v>3917.54</v>
      </c>
      <c r="H15" s="84">
        <f t="shared" si="1"/>
        <v>416.09957499999996</v>
      </c>
      <c r="I15" s="84">
        <f t="shared" si="2"/>
        <v>83636.014574999994</v>
      </c>
      <c r="M15" s="235"/>
      <c r="N15" s="236"/>
      <c r="O15" s="236"/>
      <c r="P15" s="236"/>
    </row>
    <row r="16" spans="1:16" s="231" customFormat="1">
      <c r="A16" s="191" t="s">
        <v>32</v>
      </c>
      <c r="B16" s="192" t="s">
        <v>33</v>
      </c>
      <c r="C16" s="193" t="s">
        <v>34</v>
      </c>
      <c r="D16" s="84"/>
      <c r="E16" s="84"/>
      <c r="F16" s="84"/>
      <c r="G16" s="84"/>
      <c r="H16" s="84"/>
      <c r="I16" s="84"/>
      <c r="M16" s="233"/>
      <c r="N16" s="233"/>
      <c r="O16" s="233"/>
      <c r="P16" s="233"/>
    </row>
    <row r="17" spans="1:16" s="231" customFormat="1">
      <c r="A17" s="191" t="s">
        <v>35</v>
      </c>
      <c r="B17" s="192" t="s">
        <v>36</v>
      </c>
      <c r="C17" s="193" t="s">
        <v>37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38</v>
      </c>
      <c r="C18" s="193" t="s">
        <v>39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28</v>
      </c>
      <c r="B19" s="192" t="s">
        <v>29</v>
      </c>
      <c r="C19" s="193" t="s">
        <v>19</v>
      </c>
      <c r="D19" s="84">
        <v>73978</v>
      </c>
      <c r="E19" s="84">
        <v>1100</v>
      </c>
      <c r="F19" s="84">
        <f t="shared" ref="F19:F32" si="6">(D19-E19)*0.125</f>
        <v>9109.75</v>
      </c>
      <c r="G19" s="84">
        <v>3917.54</v>
      </c>
      <c r="H19" s="84">
        <f t="shared" si="1"/>
        <v>429.52644999999995</v>
      </c>
      <c r="I19" s="84">
        <f t="shared" si="2"/>
        <v>86334.816449999998</v>
      </c>
      <c r="M19" s="233"/>
      <c r="N19" s="233"/>
      <c r="O19" s="233"/>
      <c r="P19" s="233"/>
    </row>
    <row r="20" spans="1:16" s="231" customFormat="1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>
      <c r="A21" s="194" t="s">
        <v>59</v>
      </c>
      <c r="B21" s="192" t="s">
        <v>60</v>
      </c>
      <c r="C21" s="193" t="s">
        <v>19</v>
      </c>
      <c r="D21" s="84">
        <v>82348</v>
      </c>
      <c r="E21" s="84">
        <v>1100</v>
      </c>
      <c r="F21" s="84">
        <f t="shared" si="6"/>
        <v>10156</v>
      </c>
      <c r="G21" s="84">
        <v>3917.54</v>
      </c>
      <c r="H21" s="84">
        <f t="shared" si="1"/>
        <v>476.60769999999997</v>
      </c>
      <c r="I21" s="84">
        <f t="shared" si="2"/>
        <v>95798.147699999987</v>
      </c>
      <c r="M21" s="232"/>
      <c r="N21" s="233"/>
      <c r="O21" s="233"/>
      <c r="P21" s="233"/>
    </row>
    <row r="22" spans="1:16" s="231" customFormat="1">
      <c r="A22" s="194" t="s">
        <v>40</v>
      </c>
      <c r="B22" s="192" t="s">
        <v>41</v>
      </c>
      <c r="C22" s="193" t="s">
        <v>23</v>
      </c>
      <c r="D22" s="84">
        <v>79116</v>
      </c>
      <c r="E22" s="84">
        <v>1100</v>
      </c>
      <c r="F22" s="84">
        <f t="shared" si="6"/>
        <v>9752</v>
      </c>
      <c r="G22" s="84">
        <v>3917.54</v>
      </c>
      <c r="H22" s="84">
        <f t="shared" si="1"/>
        <v>458.42769999999996</v>
      </c>
      <c r="I22" s="84">
        <f t="shared" si="2"/>
        <v>92143.967699999994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42</v>
      </c>
      <c r="C23" s="193" t="s">
        <v>43</v>
      </c>
      <c r="D23" s="84">
        <v>84343</v>
      </c>
      <c r="E23" s="84">
        <v>1100</v>
      </c>
      <c r="F23" s="84">
        <f t="shared" si="6"/>
        <v>10405.375</v>
      </c>
      <c r="G23" s="84">
        <v>3917.54</v>
      </c>
      <c r="H23" s="84">
        <f t="shared" si="1"/>
        <v>487.82957499999998</v>
      </c>
      <c r="I23" s="84">
        <f t="shared" si="2"/>
        <v>98053.74457499999</v>
      </c>
      <c r="M23" s="232"/>
      <c r="N23" s="233"/>
      <c r="O23" s="233"/>
      <c r="P23" s="233"/>
    </row>
    <row r="24" spans="1:16" s="231" customFormat="1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>
      <c r="A25" s="194" t="s">
        <v>40</v>
      </c>
      <c r="B25" s="192" t="s">
        <v>44</v>
      </c>
      <c r="C25" s="193" t="s">
        <v>45</v>
      </c>
      <c r="D25" s="84">
        <v>79732</v>
      </c>
      <c r="E25" s="84">
        <v>1100</v>
      </c>
      <c r="F25" s="84">
        <f t="shared" si="6"/>
        <v>9829</v>
      </c>
      <c r="G25" s="84">
        <v>3917.54</v>
      </c>
      <c r="H25" s="84">
        <f t="shared" si="1"/>
        <v>461.89269999999999</v>
      </c>
      <c r="I25" s="84">
        <f t="shared" si="2"/>
        <v>92840.43269999999</v>
      </c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46</v>
      </c>
      <c r="C26" s="193" t="s">
        <v>45</v>
      </c>
      <c r="D26" s="84">
        <v>79060</v>
      </c>
      <c r="E26" s="84">
        <v>1100</v>
      </c>
      <c r="F26" s="84">
        <f t="shared" si="6"/>
        <v>9745</v>
      </c>
      <c r="G26" s="84">
        <v>3917.54</v>
      </c>
      <c r="H26" s="84">
        <f t="shared" si="1"/>
        <v>458.11269999999996</v>
      </c>
      <c r="I26" s="84">
        <f t="shared" si="2"/>
        <v>92080.652699999991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47</v>
      </c>
      <c r="C27" s="193" t="s">
        <v>234</v>
      </c>
      <c r="D27" s="84">
        <v>81507</v>
      </c>
      <c r="E27" s="84">
        <v>1100</v>
      </c>
      <c r="F27" s="84">
        <f>(D27-E27)*0.125</f>
        <v>10050.875</v>
      </c>
      <c r="G27" s="84">
        <v>3917.54</v>
      </c>
      <c r="H27" s="84">
        <f t="shared" si="1"/>
        <v>471.87707499999999</v>
      </c>
      <c r="I27" s="84">
        <f t="shared" si="2"/>
        <v>94847.29207499999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49</v>
      </c>
      <c r="C28" s="193" t="s">
        <v>234</v>
      </c>
      <c r="D28" s="84">
        <v>80193</v>
      </c>
      <c r="E28" s="84">
        <v>1100</v>
      </c>
      <c r="F28" s="84">
        <f>(D28-E28)*0.125</f>
        <v>9886.625</v>
      </c>
      <c r="G28" s="84">
        <v>3917.54</v>
      </c>
      <c r="H28" s="84">
        <f t="shared" si="1"/>
        <v>464.48582499999998</v>
      </c>
      <c r="I28" s="84">
        <f t="shared" si="2"/>
        <v>93361.65082499999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50</v>
      </c>
      <c r="C29" s="193" t="s">
        <v>51</v>
      </c>
      <c r="D29" s="84">
        <v>80953</v>
      </c>
      <c r="E29" s="84">
        <v>1100</v>
      </c>
      <c r="F29" s="84">
        <f>(D29-E29)*0.125</f>
        <v>9981.625</v>
      </c>
      <c r="G29" s="84">
        <v>3917.54</v>
      </c>
      <c r="H29" s="84">
        <f t="shared" si="1"/>
        <v>468.76082499999995</v>
      </c>
      <c r="I29" s="84">
        <f t="shared" si="2"/>
        <v>94220.925824999998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52</v>
      </c>
      <c r="C30" s="193" t="s">
        <v>53</v>
      </c>
      <c r="D30" s="84">
        <v>79558</v>
      </c>
      <c r="E30" s="84">
        <v>1100</v>
      </c>
      <c r="F30" s="84">
        <f>(D30-E30)*0.125</f>
        <v>9807.25</v>
      </c>
      <c r="G30" s="84">
        <v>3917.54</v>
      </c>
      <c r="H30" s="84">
        <f t="shared" si="1"/>
        <v>460.91395</v>
      </c>
      <c r="I30" s="84">
        <f t="shared" si="2"/>
        <v>92643.703949999996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54</v>
      </c>
      <c r="C31" s="193" t="s">
        <v>43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4" customFormat="1">
      <c r="A32" s="194" t="s">
        <v>40</v>
      </c>
      <c r="B32" s="192" t="s">
        <v>55</v>
      </c>
      <c r="C32" s="193" t="s">
        <v>56</v>
      </c>
      <c r="D32" s="84">
        <v>80608</v>
      </c>
      <c r="E32" s="84">
        <v>1100</v>
      </c>
      <c r="F32" s="84">
        <f t="shared" si="6"/>
        <v>9938.5</v>
      </c>
      <c r="G32" s="84">
        <v>3917.54</v>
      </c>
      <c r="H32" s="84">
        <f t="shared" si="1"/>
        <v>466.8202</v>
      </c>
      <c r="I32" s="84">
        <f t="shared" si="2"/>
        <v>93830.860199999996</v>
      </c>
      <c r="M32" s="235"/>
      <c r="N32" s="236"/>
      <c r="O32" s="236"/>
      <c r="P32" s="236"/>
    </row>
    <row r="33" spans="1:237" s="231" customFormat="1">
      <c r="A33" s="194" t="s">
        <v>40</v>
      </c>
      <c r="B33" s="192" t="s">
        <v>57</v>
      </c>
      <c r="C33" s="193" t="s">
        <v>58</v>
      </c>
      <c r="D33" s="84">
        <v>80608</v>
      </c>
      <c r="E33" s="84">
        <v>1100</v>
      </c>
      <c r="F33" s="84">
        <f t="shared" ref="F33" si="7">(D33-E33)*0.125</f>
        <v>9938.5</v>
      </c>
      <c r="G33" s="84">
        <v>3917.54</v>
      </c>
      <c r="H33" s="84">
        <f t="shared" ref="H33" si="8">(D33-E33+F33+G33)*0.005</f>
        <v>466.8202</v>
      </c>
      <c r="I33" s="84">
        <f t="shared" ref="I33" si="9">D33-E33+F33+H33+G33</f>
        <v>93830.860199999996</v>
      </c>
      <c r="M33" s="232"/>
      <c r="N33" s="233"/>
      <c r="O33" s="233"/>
      <c r="P33" s="233"/>
    </row>
    <row r="34" spans="1:237" s="231" customFormat="1">
      <c r="A34" s="191" t="s">
        <v>63</v>
      </c>
      <c r="B34" s="192" t="s">
        <v>64</v>
      </c>
      <c r="C34" s="193"/>
      <c r="D34" s="84">
        <v>64178</v>
      </c>
      <c r="E34" s="84">
        <v>1100</v>
      </c>
      <c r="F34" s="84">
        <f>(D34-E34)*0.125</f>
        <v>7884.75</v>
      </c>
      <c r="G34" s="84">
        <v>3917.54</v>
      </c>
      <c r="H34" s="84">
        <f t="shared" si="1"/>
        <v>374.40144999999995</v>
      </c>
      <c r="I34" s="84">
        <f t="shared" si="2"/>
        <v>75254.691449999998</v>
      </c>
      <c r="M34" s="233"/>
      <c r="N34" s="233"/>
      <c r="O34" s="233"/>
      <c r="P34" s="233"/>
    </row>
    <row r="35" spans="1:237" s="231" customFormat="1">
      <c r="A35" s="191" t="s">
        <v>63</v>
      </c>
      <c r="B35" s="192" t="s">
        <v>65</v>
      </c>
      <c r="C35" s="193"/>
      <c r="D35" s="84">
        <v>64178</v>
      </c>
      <c r="E35" s="84">
        <v>1100</v>
      </c>
      <c r="F35" s="84">
        <f>(D35-E35)*0.125</f>
        <v>7884.75</v>
      </c>
      <c r="G35" s="84">
        <v>3917.54</v>
      </c>
      <c r="H35" s="84">
        <f t="shared" si="1"/>
        <v>374.40144999999995</v>
      </c>
      <c r="I35" s="84">
        <f t="shared" si="2"/>
        <v>75254.691449999998</v>
      </c>
      <c r="M35" s="233"/>
      <c r="N35" s="233"/>
      <c r="O35" s="233"/>
      <c r="P35" s="233"/>
    </row>
    <row r="36" spans="1:237" s="233" customFormat="1" ht="15.75" thickBot="1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>
      <c r="A37" s="474" t="s">
        <v>66</v>
      </c>
      <c r="B37" s="475"/>
      <c r="C37" s="475"/>
      <c r="D37" s="475"/>
      <c r="E37" s="475"/>
      <c r="F37" s="475"/>
      <c r="G37" s="475"/>
      <c r="H37" s="475"/>
      <c r="I37" s="476"/>
      <c r="M37" s="233"/>
      <c r="N37" s="233"/>
      <c r="O37" s="233"/>
      <c r="P37" s="233"/>
    </row>
    <row r="38" spans="1:237" s="237" customFormat="1">
      <c r="A38" s="477" t="s">
        <v>7</v>
      </c>
      <c r="B38" s="477"/>
      <c r="C38" s="199" t="s">
        <v>8</v>
      </c>
      <c r="D38" s="199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38"/>
      <c r="N39" s="238"/>
      <c r="O39" s="238"/>
      <c r="P39" s="238"/>
    </row>
    <row r="40" spans="1:237" s="137" customFormat="1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>
      <c r="A42" s="191" t="s">
        <v>75</v>
      </c>
      <c r="B42" s="192" t="s">
        <v>76</v>
      </c>
      <c r="C42" s="200" t="s">
        <v>77</v>
      </c>
      <c r="D42" s="84">
        <v>83788</v>
      </c>
      <c r="E42" s="84">
        <v>1100</v>
      </c>
      <c r="F42" s="84">
        <f t="shared" ref="F42:F44" si="10">(D42-E42)*0.125</f>
        <v>10336</v>
      </c>
      <c r="G42" s="84">
        <v>3917.54</v>
      </c>
      <c r="H42" s="84">
        <f>(D42-E42+F42+G42)*0.005</f>
        <v>484.70769999999999</v>
      </c>
      <c r="I42" s="84">
        <f>D42-E42+F42+H42+G42</f>
        <v>97426.247699999993</v>
      </c>
      <c r="M42" s="233"/>
      <c r="N42" s="233"/>
      <c r="O42" s="233"/>
      <c r="P42" s="233"/>
    </row>
    <row r="43" spans="1:237" s="234" customFormat="1">
      <c r="A43" s="191" t="s">
        <v>75</v>
      </c>
      <c r="B43" s="192" t="s">
        <v>78</v>
      </c>
      <c r="C43" s="200" t="s">
        <v>43</v>
      </c>
      <c r="D43" s="84">
        <v>85090</v>
      </c>
      <c r="E43" s="84">
        <v>1100</v>
      </c>
      <c r="F43" s="84">
        <f t="shared" si="10"/>
        <v>10498.75</v>
      </c>
      <c r="G43" s="84">
        <v>3917.54</v>
      </c>
      <c r="H43" s="84">
        <f t="shared" ref="H43:H46" si="11">(D43-E43+F43+G43)*0.005</f>
        <v>492.03144999999995</v>
      </c>
      <c r="I43" s="84">
        <f t="shared" ref="I43:I46" si="12">D43-E43+F43+H43+G43</f>
        <v>98898.321449999989</v>
      </c>
      <c r="M43" s="236"/>
      <c r="N43" s="236"/>
      <c r="O43" s="236"/>
      <c r="P43" s="236"/>
    </row>
    <row r="44" spans="1:237" s="231" customFormat="1">
      <c r="A44" s="191" t="s">
        <v>79</v>
      </c>
      <c r="B44" s="192" t="s">
        <v>80</v>
      </c>
      <c r="C44" s="200" t="s">
        <v>43</v>
      </c>
      <c r="D44" s="84">
        <v>86583</v>
      </c>
      <c r="E44" s="84">
        <v>1100</v>
      </c>
      <c r="F44" s="84">
        <f t="shared" si="10"/>
        <v>10685.375</v>
      </c>
      <c r="G44" s="84">
        <v>3917.54</v>
      </c>
      <c r="H44" s="84">
        <f>(D44-E44+F44+G44)*0.005</f>
        <v>500.429575</v>
      </c>
      <c r="I44" s="84">
        <f>D44-E44+F44+H44+G44</f>
        <v>100586.344575</v>
      </c>
      <c r="M44" s="233"/>
      <c r="N44" s="233"/>
      <c r="O44" s="233"/>
      <c r="P44" s="233"/>
    </row>
    <row r="45" spans="1:237" s="231" customFormat="1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>
      <c r="A46" s="191" t="s">
        <v>82</v>
      </c>
      <c r="B46" s="192" t="s">
        <v>83</v>
      </c>
      <c r="C46" s="200" t="s">
        <v>84</v>
      </c>
      <c r="D46" s="84">
        <v>86058</v>
      </c>
      <c r="E46" s="84">
        <v>1100</v>
      </c>
      <c r="F46" s="84">
        <f>(D46-E46)*0.125</f>
        <v>10619.75</v>
      </c>
      <c r="G46" s="84">
        <v>3917.54</v>
      </c>
      <c r="H46" s="84">
        <f t="shared" si="11"/>
        <v>497.47645</v>
      </c>
      <c r="I46" s="84">
        <f t="shared" si="12"/>
        <v>99992.766449999996</v>
      </c>
      <c r="M46" s="233"/>
      <c r="N46" s="233"/>
      <c r="O46" s="233"/>
      <c r="P46" s="233"/>
    </row>
    <row r="47" spans="1:237" s="231" customFormat="1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>
      <c r="A48" s="191" t="s">
        <v>94</v>
      </c>
      <c r="B48" s="192" t="s">
        <v>95</v>
      </c>
      <c r="C48" s="202" t="s">
        <v>96</v>
      </c>
      <c r="D48" s="84">
        <v>82882</v>
      </c>
      <c r="E48" s="84">
        <v>1100</v>
      </c>
      <c r="F48" s="84">
        <f>(D48-E48)*0.125</f>
        <v>10222.75</v>
      </c>
      <c r="G48" s="84">
        <v>3917.54</v>
      </c>
      <c r="H48" s="84">
        <f>(D48-E48+F48+G48)*0.005</f>
        <v>479.61144999999999</v>
      </c>
      <c r="I48" s="84">
        <f>D48-E48+F48+H48+G48</f>
        <v>96401.90144999999</v>
      </c>
      <c r="M48" s="236"/>
      <c r="N48" s="236"/>
      <c r="O48" s="236"/>
      <c r="P48" s="236"/>
    </row>
    <row r="49" spans="1:16" s="234" customFormat="1">
      <c r="A49" s="191" t="s">
        <v>94</v>
      </c>
      <c r="B49" s="192" t="s">
        <v>97</v>
      </c>
      <c r="C49" s="202" t="s">
        <v>98</v>
      </c>
      <c r="D49" s="84">
        <v>82882</v>
      </c>
      <c r="E49" s="84">
        <v>1100</v>
      </c>
      <c r="F49" s="84">
        <f>(D49-E49)*0.125</f>
        <v>10222.75</v>
      </c>
      <c r="G49" s="84">
        <v>3917.54</v>
      </c>
      <c r="H49" s="84">
        <f>(D49-E49+F49+G49)*0.005</f>
        <v>479.61144999999999</v>
      </c>
      <c r="I49" s="84">
        <f>D49-E49+F49+H49+G49</f>
        <v>96401.90144999999</v>
      </c>
      <c r="M49" s="236"/>
      <c r="N49" s="236"/>
      <c r="O49" s="236"/>
      <c r="P49" s="236"/>
    </row>
    <row r="50" spans="1:16" s="231" customFormat="1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33"/>
      <c r="N50" s="233"/>
      <c r="O50" s="233"/>
      <c r="P50" s="233"/>
    </row>
    <row r="51" spans="1:16" s="231" customFormat="1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111</v>
      </c>
      <c r="C54" s="193" t="s">
        <v>98</v>
      </c>
      <c r="D54" s="84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7" customFormat="1" ht="14.25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33"/>
      <c r="N56" s="233"/>
      <c r="O56" s="233"/>
      <c r="P56" s="233"/>
    </row>
    <row r="57" spans="1:16" s="234" customFormat="1">
      <c r="A57" s="191" t="s">
        <v>88</v>
      </c>
      <c r="B57" s="192" t="s">
        <v>89</v>
      </c>
      <c r="C57" s="200" t="s">
        <v>90</v>
      </c>
      <c r="D57" s="86"/>
      <c r="E57" s="84"/>
      <c r="F57" s="84"/>
      <c r="G57" s="84"/>
      <c r="H57" s="84"/>
      <c r="I57" s="84"/>
    </row>
    <row r="58" spans="1:16" s="231" customFormat="1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33"/>
      <c r="N58" s="233"/>
      <c r="O58" s="233"/>
      <c r="P58" s="233"/>
    </row>
    <row r="59" spans="1:16" s="231" customFormat="1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32"/>
      <c r="N60" s="232"/>
      <c r="O60" s="232"/>
      <c r="P60" s="232"/>
    </row>
    <row r="61" spans="1:16" s="231" customFormat="1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ht="15.75" thickBot="1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>
      <c r="A64" s="195"/>
      <c r="B64" s="206"/>
      <c r="C64" s="207"/>
      <c r="D64" s="208"/>
      <c r="E64" s="208"/>
      <c r="F64" s="208"/>
      <c r="G64" s="208"/>
      <c r="H64" s="208"/>
      <c r="I64" s="208"/>
      <c r="M64" s="233"/>
      <c r="N64" s="233"/>
      <c r="O64" s="233"/>
      <c r="P64" s="233"/>
    </row>
    <row r="65" spans="1:16" s="231" customFormat="1" ht="15.75" thickBot="1">
      <c r="A65" s="478" t="s">
        <v>118</v>
      </c>
      <c r="B65" s="479"/>
      <c r="C65" s="479"/>
      <c r="D65" s="479"/>
      <c r="E65" s="479"/>
      <c r="F65" s="479"/>
      <c r="G65" s="479"/>
      <c r="H65" s="479"/>
      <c r="I65" s="480"/>
      <c r="M65" s="233"/>
      <c r="N65" s="233"/>
      <c r="O65" s="233"/>
      <c r="P65" s="233"/>
    </row>
    <row r="66" spans="1:16" s="231" customFormat="1">
      <c r="A66" s="458" t="s">
        <v>7</v>
      </c>
      <c r="B66" s="458"/>
      <c r="C66" s="155" t="s">
        <v>8</v>
      </c>
      <c r="D66" s="155" t="s">
        <v>9</v>
      </c>
      <c r="E66" s="155" t="s">
        <v>10</v>
      </c>
      <c r="F66" s="155" t="s">
        <v>11</v>
      </c>
      <c r="G66" s="155" t="s">
        <v>12</v>
      </c>
      <c r="H66" s="155" t="s">
        <v>13</v>
      </c>
      <c r="I66" s="155" t="s">
        <v>14</v>
      </c>
      <c r="M66" s="233"/>
      <c r="N66" s="233"/>
      <c r="O66" s="233"/>
      <c r="P66" s="233"/>
    </row>
    <row r="67" spans="1:16" s="231" customFormat="1">
      <c r="A67" s="209" t="s">
        <v>124</v>
      </c>
      <c r="B67" s="210" t="s">
        <v>125</v>
      </c>
      <c r="C67" s="193" t="s">
        <v>68</v>
      </c>
      <c r="D67" s="86">
        <v>86486</v>
      </c>
      <c r="E67" s="84">
        <v>1100</v>
      </c>
      <c r="F67" s="84">
        <f>(D67-E67)*0.125</f>
        <v>10673.25</v>
      </c>
      <c r="G67" s="84">
        <v>3917.54</v>
      </c>
      <c r="H67" s="84">
        <f>(D67-E67+F67+G67)*0.005</f>
        <v>499.88394999999997</v>
      </c>
      <c r="I67" s="84">
        <f>D67-E67+F67+H67+G67</f>
        <v>100476.67395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126</v>
      </c>
      <c r="C68" s="193" t="s">
        <v>127</v>
      </c>
      <c r="D68" s="86">
        <v>87981</v>
      </c>
      <c r="E68" s="84">
        <v>1100</v>
      </c>
      <c r="F68" s="84">
        <f t="shared" ref="F68:F77" si="13">(D68-E68)*0.125</f>
        <v>10860.125</v>
      </c>
      <c r="G68" s="84">
        <v>3917.54</v>
      </c>
      <c r="H68" s="84">
        <f t="shared" ref="H68:H77" si="14">(D68-E68+F68+G68)*0.005</f>
        <v>508.29332499999998</v>
      </c>
      <c r="I68" s="84">
        <f t="shared" ref="I68:I77" si="15">D68-E68+F68+H68+G68</f>
        <v>102166.958325</v>
      </c>
      <c r="M68" s="233"/>
      <c r="N68" s="233"/>
      <c r="O68" s="233"/>
      <c r="P68" s="233"/>
    </row>
    <row r="69" spans="1:16" s="137" customFormat="1">
      <c r="A69" s="209" t="s">
        <v>124</v>
      </c>
      <c r="B69" s="210" t="s">
        <v>128</v>
      </c>
      <c r="C69" s="193" t="s">
        <v>127</v>
      </c>
      <c r="D69" s="86">
        <v>88478</v>
      </c>
      <c r="E69" s="84">
        <v>1100</v>
      </c>
      <c r="F69" s="84">
        <f t="shared" si="13"/>
        <v>10922.25</v>
      </c>
      <c r="G69" s="84">
        <v>3917.54</v>
      </c>
      <c r="H69" s="84">
        <f t="shared" si="14"/>
        <v>511.08894999999995</v>
      </c>
      <c r="I69" s="84">
        <f t="shared" si="15"/>
        <v>102728.87895</v>
      </c>
      <c r="J69" s="234"/>
      <c r="M69" s="238"/>
      <c r="N69" s="238"/>
      <c r="O69" s="238"/>
      <c r="P69" s="238"/>
    </row>
    <row r="70" spans="1:16" s="137" customFormat="1">
      <c r="A70" s="209" t="s">
        <v>129</v>
      </c>
      <c r="B70" s="210" t="s">
        <v>130</v>
      </c>
      <c r="C70" s="193" t="s">
        <v>131</v>
      </c>
      <c r="D70" s="86">
        <v>88373</v>
      </c>
      <c r="E70" s="84">
        <v>1100</v>
      </c>
      <c r="F70" s="84">
        <f t="shared" si="13"/>
        <v>10909.125</v>
      </c>
      <c r="G70" s="84">
        <v>3917.54</v>
      </c>
      <c r="H70" s="84">
        <f t="shared" si="14"/>
        <v>510.49832499999997</v>
      </c>
      <c r="I70" s="84">
        <f t="shared" si="15"/>
        <v>102610.16332499999</v>
      </c>
      <c r="M70" s="238"/>
      <c r="N70" s="238"/>
      <c r="O70" s="238"/>
      <c r="P70" s="238"/>
    </row>
    <row r="71" spans="1:16" s="137" customFormat="1">
      <c r="A71" s="209" t="s">
        <v>132</v>
      </c>
      <c r="B71" s="210" t="s">
        <v>133</v>
      </c>
      <c r="C71" s="193" t="s">
        <v>134</v>
      </c>
      <c r="D71" s="86">
        <v>86422</v>
      </c>
      <c r="E71" s="84">
        <v>1100</v>
      </c>
      <c r="F71" s="84">
        <f t="shared" si="13"/>
        <v>10665.25</v>
      </c>
      <c r="G71" s="84">
        <v>3917.54</v>
      </c>
      <c r="H71" s="84">
        <f>(D71-E71+F71+G71)*0.005</f>
        <v>499.52394999999996</v>
      </c>
      <c r="I71" s="84">
        <f>D71-E71+F71+H71+G71</f>
        <v>100404.31395</v>
      </c>
      <c r="M71" s="238"/>
      <c r="N71" s="238"/>
      <c r="O71" s="238"/>
      <c r="P71" s="238"/>
    </row>
    <row r="72" spans="1:16" s="207" customFormat="1" ht="14.25">
      <c r="A72" s="209" t="s">
        <v>132</v>
      </c>
      <c r="B72" s="210" t="s">
        <v>135</v>
      </c>
      <c r="C72" s="193" t="s">
        <v>134</v>
      </c>
      <c r="D72" s="86">
        <v>88204</v>
      </c>
      <c r="E72" s="84">
        <v>1100</v>
      </c>
      <c r="F72" s="84">
        <f t="shared" si="13"/>
        <v>10888</v>
      </c>
      <c r="G72" s="84">
        <v>3917.54</v>
      </c>
      <c r="H72" s="84">
        <f t="shared" si="14"/>
        <v>509.54769999999996</v>
      </c>
      <c r="I72" s="84">
        <f t="shared" si="15"/>
        <v>102419.08769999999</v>
      </c>
      <c r="M72" s="227"/>
      <c r="N72" s="227"/>
      <c r="O72" s="227"/>
      <c r="P72" s="227"/>
    </row>
    <row r="73" spans="1:16" s="234" customFormat="1">
      <c r="A73" s="209" t="s">
        <v>119</v>
      </c>
      <c r="B73" s="210" t="s">
        <v>120</v>
      </c>
      <c r="C73" s="193" t="s">
        <v>121</v>
      </c>
      <c r="D73" s="86"/>
      <c r="E73" s="84"/>
      <c r="F73" s="84"/>
      <c r="G73" s="84"/>
      <c r="H73" s="84"/>
      <c r="I73" s="84"/>
      <c r="J73" s="137"/>
      <c r="M73" s="236"/>
      <c r="N73" s="236"/>
      <c r="O73" s="236"/>
      <c r="P73" s="236"/>
    </row>
    <row r="74" spans="1:16" s="234" customFormat="1">
      <c r="A74" s="211" t="s">
        <v>119</v>
      </c>
      <c r="B74" s="212" t="s">
        <v>122</v>
      </c>
      <c r="C74" s="193" t="s">
        <v>123</v>
      </c>
      <c r="D74" s="86">
        <v>90271</v>
      </c>
      <c r="E74" s="84">
        <v>1100</v>
      </c>
      <c r="F74" s="84">
        <f t="shared" si="13"/>
        <v>11146.375</v>
      </c>
      <c r="G74" s="84">
        <v>3917.54</v>
      </c>
      <c r="H74" s="84">
        <f>(D74-E74+F74+G74)*0.005</f>
        <v>521.174575</v>
      </c>
      <c r="I74" s="84">
        <f>D74-E74+F74+H74+G74</f>
        <v>104756.08957499999</v>
      </c>
      <c r="J74" s="137"/>
      <c r="M74" s="236"/>
      <c r="N74" s="236"/>
      <c r="O74" s="236"/>
      <c r="P74" s="236"/>
    </row>
    <row r="75" spans="1:16" s="231" customFormat="1">
      <c r="A75" s="191" t="s">
        <v>63</v>
      </c>
      <c r="B75" s="192" t="s">
        <v>136</v>
      </c>
      <c r="C75" s="203"/>
      <c r="D75" s="84">
        <v>81945</v>
      </c>
      <c r="E75" s="84">
        <v>0</v>
      </c>
      <c r="F75" s="84">
        <f t="shared" si="13"/>
        <v>10243.125</v>
      </c>
      <c r="G75" s="84">
        <v>3917.54</v>
      </c>
      <c r="H75" s="84">
        <f t="shared" si="14"/>
        <v>480.528325</v>
      </c>
      <c r="I75" s="84">
        <f t="shared" si="15"/>
        <v>96586.193325</v>
      </c>
      <c r="J75" s="234"/>
      <c r="M75" s="233"/>
      <c r="N75" s="233"/>
      <c r="O75" s="233"/>
      <c r="P75" s="233"/>
    </row>
    <row r="76" spans="1:16" s="231" customFormat="1">
      <c r="A76" s="191" t="s">
        <v>63</v>
      </c>
      <c r="B76" s="192" t="s">
        <v>137</v>
      </c>
      <c r="C76" s="203"/>
      <c r="D76" s="84">
        <v>81906</v>
      </c>
      <c r="E76" s="84">
        <v>0</v>
      </c>
      <c r="F76" s="84">
        <f t="shared" si="13"/>
        <v>10238.25</v>
      </c>
      <c r="G76" s="84">
        <v>3917.54</v>
      </c>
      <c r="H76" s="84">
        <f t="shared" si="14"/>
        <v>480.30894999999998</v>
      </c>
      <c r="I76" s="84">
        <f t="shared" si="15"/>
        <v>96542.09895</v>
      </c>
      <c r="M76" s="233"/>
      <c r="N76" s="233"/>
      <c r="O76" s="233"/>
      <c r="P76" s="233"/>
    </row>
    <row r="77" spans="1:16" s="231" customFormat="1" ht="15.75" thickBot="1">
      <c r="A77" s="204" t="s">
        <v>63</v>
      </c>
      <c r="B77" s="205" t="s">
        <v>138</v>
      </c>
      <c r="C77" s="213"/>
      <c r="D77" s="84">
        <v>82755</v>
      </c>
      <c r="E77" s="84">
        <v>0</v>
      </c>
      <c r="F77" s="84">
        <f t="shared" si="13"/>
        <v>10344.375</v>
      </c>
      <c r="G77" s="84">
        <v>3917.54</v>
      </c>
      <c r="H77" s="84">
        <f t="shared" si="14"/>
        <v>485.08457499999997</v>
      </c>
      <c r="I77" s="84">
        <f t="shared" si="15"/>
        <v>97501.999574999994</v>
      </c>
      <c r="M77" s="233"/>
      <c r="N77" s="233"/>
      <c r="O77" s="233"/>
      <c r="P77" s="233"/>
    </row>
    <row r="78" spans="1:16" s="231" customFormat="1" ht="15.75" thickBot="1">
      <c r="A78" s="214"/>
      <c r="B78" s="215"/>
      <c r="C78" s="216"/>
      <c r="D78" s="217"/>
      <c r="E78" s="217"/>
      <c r="F78" s="198"/>
      <c r="G78" s="198"/>
      <c r="H78" s="198"/>
      <c r="I78" s="198"/>
      <c r="M78" s="233"/>
      <c r="N78" s="233"/>
      <c r="O78" s="233"/>
      <c r="P78" s="233"/>
    </row>
    <row r="79" spans="1:16" s="231" customFormat="1" ht="15.75" thickBot="1">
      <c r="A79" s="424" t="s">
        <v>139</v>
      </c>
      <c r="B79" s="425"/>
      <c r="C79" s="425"/>
      <c r="D79" s="425"/>
      <c r="E79" s="426"/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ht="15.75" thickBot="1">
      <c r="A80" s="424" t="s">
        <v>140</v>
      </c>
      <c r="B80" s="426"/>
      <c r="C80" s="137"/>
      <c r="D80" s="429" t="s">
        <v>141</v>
      </c>
      <c r="E80" s="430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>
      <c r="A81" s="218" t="s">
        <v>142</v>
      </c>
      <c r="B81" s="219" t="s">
        <v>143</v>
      </c>
      <c r="C81" s="207"/>
      <c r="D81" s="220" t="s">
        <v>142</v>
      </c>
      <c r="E81" s="220" t="s">
        <v>143</v>
      </c>
      <c r="F81" s="208"/>
      <c r="G81" s="402" t="s">
        <v>266</v>
      </c>
      <c r="H81" s="402"/>
      <c r="I81" s="208"/>
      <c r="M81" s="233"/>
      <c r="N81" s="233"/>
      <c r="O81" s="233"/>
      <c r="P81" s="233"/>
    </row>
    <row r="82" spans="1:16" s="231" customFormat="1">
      <c r="A82" s="221" t="s">
        <v>144</v>
      </c>
      <c r="B82" s="222">
        <v>300</v>
      </c>
      <c r="C82" s="207"/>
      <c r="D82" s="203" t="s">
        <v>145</v>
      </c>
      <c r="E82" s="223">
        <v>300</v>
      </c>
      <c r="F82" s="208"/>
      <c r="G82" s="493"/>
      <c r="H82" s="493"/>
      <c r="I82" s="208"/>
      <c r="M82" s="233"/>
      <c r="N82" s="233"/>
      <c r="O82" s="233"/>
      <c r="P82" s="233"/>
    </row>
    <row r="83" spans="1:16" s="231" customFormat="1">
      <c r="A83" s="221" t="s">
        <v>146</v>
      </c>
      <c r="B83" s="222">
        <v>400</v>
      </c>
      <c r="C83" s="207"/>
      <c r="D83" s="203" t="s">
        <v>147</v>
      </c>
      <c r="E83" s="223">
        <v>400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>
      <c r="A84" s="221" t="s">
        <v>148</v>
      </c>
      <c r="B84" s="222">
        <v>500</v>
      </c>
      <c r="C84" s="207"/>
      <c r="D84" s="203" t="s">
        <v>149</v>
      </c>
      <c r="E84" s="223">
        <v>500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>
      <c r="A85" s="221" t="s">
        <v>150</v>
      </c>
      <c r="B85" s="222">
        <v>600</v>
      </c>
      <c r="C85" s="207"/>
      <c r="D85" s="203" t="s">
        <v>151</v>
      </c>
      <c r="E85" s="223">
        <v>600</v>
      </c>
      <c r="F85" s="208"/>
      <c r="G85" s="208"/>
      <c r="H85" s="208"/>
      <c r="I85" s="208"/>
    </row>
    <row r="86" spans="1:16" s="231" customFormat="1">
      <c r="A86" s="221" t="s">
        <v>152</v>
      </c>
      <c r="B86" s="222">
        <v>700</v>
      </c>
      <c r="C86" s="207"/>
      <c r="D86" s="203" t="s">
        <v>153</v>
      </c>
      <c r="E86" s="223">
        <v>700</v>
      </c>
      <c r="F86" s="208"/>
      <c r="G86" s="208"/>
      <c r="H86" s="208"/>
      <c r="I86" s="208"/>
    </row>
    <row r="87" spans="1:16" s="231" customFormat="1">
      <c r="A87" s="221" t="s">
        <v>154</v>
      </c>
      <c r="B87" s="222">
        <v>800</v>
      </c>
      <c r="C87" s="207"/>
      <c r="D87" s="203" t="s">
        <v>155</v>
      </c>
      <c r="E87" s="223">
        <v>750</v>
      </c>
      <c r="F87" s="208"/>
      <c r="G87" s="208"/>
      <c r="H87" s="208"/>
      <c r="I87" s="208"/>
    </row>
    <row r="88" spans="1:16" s="231" customFormat="1">
      <c r="A88" s="224" t="s">
        <v>156</v>
      </c>
      <c r="B88" s="225">
        <v>900</v>
      </c>
      <c r="C88" s="207"/>
      <c r="D88" s="203" t="s">
        <v>157</v>
      </c>
      <c r="E88" s="223">
        <v>800</v>
      </c>
      <c r="F88" s="208"/>
      <c r="G88" s="208"/>
      <c r="H88" s="208"/>
      <c r="I88" s="208"/>
    </row>
    <row r="89" spans="1:16" s="231" customFormat="1">
      <c r="A89" s="195" t="s">
        <v>236</v>
      </c>
      <c r="B89" s="226"/>
      <c r="C89" s="207"/>
      <c r="D89" s="227"/>
      <c r="E89" s="228"/>
      <c r="F89" s="208"/>
      <c r="G89" s="208"/>
      <c r="H89" s="208"/>
      <c r="I89" s="208"/>
    </row>
    <row r="90" spans="1:16" s="231" customFormat="1">
      <c r="A90" s="239" t="s">
        <v>159</v>
      </c>
      <c r="B90" s="240"/>
      <c r="C90" s="241"/>
      <c r="D90" s="241"/>
      <c r="E90" s="241"/>
      <c r="F90" s="241"/>
      <c r="G90" s="241"/>
      <c r="H90" s="241"/>
      <c r="I90" s="241"/>
    </row>
    <row r="91" spans="1:16" s="231" customFormat="1">
      <c r="A91" s="239" t="s">
        <v>160</v>
      </c>
      <c r="B91" s="240"/>
      <c r="C91" s="241"/>
      <c r="D91" s="241"/>
      <c r="E91" s="241"/>
      <c r="F91" s="241"/>
      <c r="G91" s="241"/>
      <c r="H91" s="241"/>
      <c r="I91" s="241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>
      <c r="A103" s="293"/>
      <c r="B103" s="293"/>
      <c r="C103" s="294"/>
      <c r="D103" s="294"/>
      <c r="E103" s="294"/>
      <c r="F103" s="141"/>
      <c r="G103" s="141"/>
      <c r="H103" s="141"/>
      <c r="I103" s="141"/>
    </row>
  </sheetData>
  <mergeCells count="17">
    <mergeCell ref="A1:A4"/>
    <mergeCell ref="B1:H1"/>
    <mergeCell ref="I1:I4"/>
    <mergeCell ref="B2:H2"/>
    <mergeCell ref="B3:H3"/>
    <mergeCell ref="B4:H4"/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</mergeCells>
  <pageMargins left="0.25" right="0.25" top="0.31" bottom="0.23" header="0.3" footer="0.3"/>
  <pageSetup scale="54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C104"/>
  <sheetViews>
    <sheetView topLeftCell="A3" workbookViewId="0">
      <selection activeCell="D16" sqref="D16"/>
    </sheetView>
  </sheetViews>
  <sheetFormatPr defaultColWidth="14.85546875" defaultRowHeight="1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184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>
      <c r="A10" s="191" t="s">
        <v>15</v>
      </c>
      <c r="B10" s="192" t="s">
        <v>16</v>
      </c>
      <c r="C10" s="193" t="s">
        <v>17</v>
      </c>
      <c r="D10" s="84">
        <v>69220</v>
      </c>
      <c r="E10" s="84">
        <v>1100</v>
      </c>
      <c r="F10" s="84">
        <f t="shared" ref="F10:F16" si="0">(D10-E10)*0.125</f>
        <v>8515</v>
      </c>
      <c r="G10" s="84">
        <v>5257.45</v>
      </c>
      <c r="H10" s="84">
        <f t="shared" ref="H10:H36" si="1">(D10-E10+F10+G10)*0.005</f>
        <v>409.46224999999998</v>
      </c>
      <c r="I10" s="84">
        <f t="shared" ref="I10:I36" si="2">D10-E10+F10+H10+G10</f>
        <v>82301.912249999994</v>
      </c>
    </row>
    <row r="11" spans="1:16" s="231" customFormat="1">
      <c r="A11" s="191" t="s">
        <v>15</v>
      </c>
      <c r="B11" s="192" t="s">
        <v>24</v>
      </c>
      <c r="C11" s="193" t="s">
        <v>25</v>
      </c>
      <c r="D11" s="84"/>
      <c r="E11" s="84"/>
      <c r="F11" s="84"/>
      <c r="G11" s="84"/>
      <c r="H11" s="84"/>
      <c r="I11" s="84"/>
    </row>
    <row r="12" spans="1:16" s="231" customFormat="1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>
      <c r="A14" s="191" t="s">
        <v>15</v>
      </c>
      <c r="B14" s="192" t="s">
        <v>18</v>
      </c>
      <c r="C14" s="193" t="s">
        <v>19</v>
      </c>
      <c r="D14" s="84">
        <v>69766</v>
      </c>
      <c r="E14" s="84">
        <v>1100</v>
      </c>
      <c r="F14" s="84">
        <f t="shared" si="0"/>
        <v>8583.25</v>
      </c>
      <c r="G14" s="84">
        <v>5257.45</v>
      </c>
      <c r="H14" s="84">
        <f t="shared" si="1"/>
        <v>412.5335</v>
      </c>
      <c r="I14" s="84">
        <f t="shared" si="2"/>
        <v>82919.233500000002</v>
      </c>
      <c r="M14" s="232"/>
      <c r="N14" s="233"/>
      <c r="O14" s="233"/>
      <c r="P14" s="233"/>
    </row>
    <row r="15" spans="1:16" s="231" customFormat="1" ht="15.75">
      <c r="A15" s="90" t="s">
        <v>15</v>
      </c>
      <c r="B15" s="91" t="s">
        <v>263</v>
      </c>
      <c r="C15" s="92" t="s">
        <v>264</v>
      </c>
      <c r="D15" s="84">
        <v>72776</v>
      </c>
      <c r="E15" s="84">
        <v>1100</v>
      </c>
      <c r="F15" s="84">
        <f t="shared" si="0"/>
        <v>8959.5</v>
      </c>
      <c r="G15" s="84">
        <v>5257.45</v>
      </c>
      <c r="H15" s="84">
        <f t="shared" si="1"/>
        <v>429.46474999999998</v>
      </c>
      <c r="I15" s="84">
        <f t="shared" si="2"/>
        <v>86322.414749999996</v>
      </c>
      <c r="M15" s="232"/>
      <c r="N15" s="233"/>
      <c r="O15" s="233"/>
      <c r="P15" s="233"/>
    </row>
    <row r="16" spans="1:16" s="234" customFormat="1">
      <c r="A16" s="191" t="s">
        <v>26</v>
      </c>
      <c r="B16" s="192" t="s">
        <v>27</v>
      </c>
      <c r="C16" s="193" t="s">
        <v>23</v>
      </c>
      <c r="D16" s="84">
        <v>71160</v>
      </c>
      <c r="E16" s="84">
        <v>1100</v>
      </c>
      <c r="F16" s="84">
        <f t="shared" si="0"/>
        <v>8757.5</v>
      </c>
      <c r="G16" s="84">
        <v>5257.45</v>
      </c>
      <c r="H16" s="84">
        <f t="shared" si="1"/>
        <v>420.37475000000001</v>
      </c>
      <c r="I16" s="84">
        <f t="shared" si="2"/>
        <v>84495.32475</v>
      </c>
      <c r="M16" s="235"/>
      <c r="N16" s="236"/>
      <c r="O16" s="236"/>
      <c r="P16" s="236"/>
    </row>
    <row r="17" spans="1:16" s="231" customFormat="1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>
      <c r="A20" s="191" t="s">
        <v>28</v>
      </c>
      <c r="B20" s="192" t="s">
        <v>29</v>
      </c>
      <c r="C20" s="193" t="s">
        <v>19</v>
      </c>
      <c r="D20" s="84">
        <v>73247</v>
      </c>
      <c r="E20" s="84">
        <v>1100</v>
      </c>
      <c r="F20" s="84">
        <f t="shared" ref="F20:F33" si="3">(D20-E20)*0.125</f>
        <v>9018.375</v>
      </c>
      <c r="G20" s="84">
        <v>5257.45</v>
      </c>
      <c r="H20" s="84">
        <f t="shared" si="1"/>
        <v>432.114125</v>
      </c>
      <c r="I20" s="84">
        <f t="shared" si="2"/>
        <v>86854.93912499999</v>
      </c>
      <c r="M20" s="233"/>
      <c r="N20" s="233"/>
      <c r="O20" s="233"/>
      <c r="P20" s="233"/>
    </row>
    <row r="21" spans="1:16" s="231" customFormat="1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>
      <c r="A22" s="194" t="s">
        <v>59</v>
      </c>
      <c r="B22" s="192" t="s">
        <v>60</v>
      </c>
      <c r="C22" s="193" t="s">
        <v>19</v>
      </c>
      <c r="D22" s="84">
        <v>80667</v>
      </c>
      <c r="E22" s="84">
        <v>1100</v>
      </c>
      <c r="F22" s="84">
        <f t="shared" si="3"/>
        <v>9945.875</v>
      </c>
      <c r="G22" s="84">
        <v>5257.45</v>
      </c>
      <c r="H22" s="84">
        <f t="shared" si="1"/>
        <v>473.85162500000001</v>
      </c>
      <c r="I22" s="84">
        <f t="shared" si="2"/>
        <v>95244.176624999993</v>
      </c>
      <c r="M22" s="232"/>
      <c r="N22" s="233"/>
      <c r="O22" s="233"/>
      <c r="P22" s="233"/>
    </row>
    <row r="23" spans="1:16" s="231" customFormat="1">
      <c r="A23" s="194" t="s">
        <v>40</v>
      </c>
      <c r="B23" s="192" t="s">
        <v>41</v>
      </c>
      <c r="C23" s="193" t="s">
        <v>23</v>
      </c>
      <c r="D23" s="84">
        <v>76735</v>
      </c>
      <c r="E23" s="84">
        <v>1100</v>
      </c>
      <c r="F23" s="84">
        <f t="shared" si="3"/>
        <v>9454.375</v>
      </c>
      <c r="G23" s="84">
        <v>5257.45</v>
      </c>
      <c r="H23" s="84">
        <f t="shared" si="1"/>
        <v>451.73412500000001</v>
      </c>
      <c r="I23" s="84">
        <f t="shared" si="2"/>
        <v>90798.559125</v>
      </c>
      <c r="M23" s="232"/>
      <c r="N23" s="233"/>
      <c r="O23" s="233"/>
      <c r="P23" s="233"/>
    </row>
    <row r="24" spans="1:16" s="231" customFormat="1">
      <c r="A24" s="194" t="s">
        <v>40</v>
      </c>
      <c r="B24" s="192" t="s">
        <v>42</v>
      </c>
      <c r="C24" s="193" t="s">
        <v>43</v>
      </c>
      <c r="D24" s="84">
        <v>80162</v>
      </c>
      <c r="E24" s="84">
        <v>1100</v>
      </c>
      <c r="F24" s="84">
        <f t="shared" si="3"/>
        <v>9882.75</v>
      </c>
      <c r="G24" s="84">
        <v>5257.45</v>
      </c>
      <c r="H24" s="84">
        <f t="shared" si="1"/>
        <v>471.01099999999997</v>
      </c>
      <c r="I24" s="84">
        <f t="shared" si="2"/>
        <v>94673.210999999996</v>
      </c>
      <c r="M24" s="232"/>
      <c r="N24" s="233"/>
      <c r="O24" s="233"/>
      <c r="P24" s="233"/>
    </row>
    <row r="25" spans="1:16" s="231" customFormat="1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>
      <c r="A26" s="194" t="s">
        <v>40</v>
      </c>
      <c r="B26" s="192" t="s">
        <v>44</v>
      </c>
      <c r="C26" s="193" t="s">
        <v>45</v>
      </c>
      <c r="D26" s="84">
        <v>76651</v>
      </c>
      <c r="E26" s="84">
        <v>1100</v>
      </c>
      <c r="F26" s="84">
        <f t="shared" si="3"/>
        <v>9443.875</v>
      </c>
      <c r="G26" s="84">
        <v>5257.45</v>
      </c>
      <c r="H26" s="84">
        <f t="shared" si="1"/>
        <v>451.26162499999998</v>
      </c>
      <c r="I26" s="84">
        <f t="shared" si="2"/>
        <v>90703.586624999996</v>
      </c>
      <c r="M26" s="232"/>
      <c r="N26" s="233"/>
      <c r="O26" s="233"/>
      <c r="P26" s="233"/>
    </row>
    <row r="27" spans="1:16" s="231" customFormat="1">
      <c r="A27" s="194" t="s">
        <v>40</v>
      </c>
      <c r="B27" s="192" t="s">
        <v>46</v>
      </c>
      <c r="C27" s="193" t="s">
        <v>45</v>
      </c>
      <c r="D27" s="84">
        <v>76729</v>
      </c>
      <c r="E27" s="84">
        <v>1100</v>
      </c>
      <c r="F27" s="84">
        <f t="shared" si="3"/>
        <v>9453.625</v>
      </c>
      <c r="G27" s="84">
        <v>5257.45</v>
      </c>
      <c r="H27" s="84">
        <f t="shared" si="1"/>
        <v>451.70037500000001</v>
      </c>
      <c r="I27" s="84">
        <f t="shared" si="2"/>
        <v>90791.775374999997</v>
      </c>
      <c r="M27" s="232"/>
      <c r="N27" s="233"/>
      <c r="O27" s="233"/>
      <c r="P27" s="233"/>
    </row>
    <row r="28" spans="1:16" s="231" customFormat="1">
      <c r="A28" s="194" t="s">
        <v>40</v>
      </c>
      <c r="B28" s="192" t="s">
        <v>47</v>
      </c>
      <c r="C28" s="193" t="s">
        <v>234</v>
      </c>
      <c r="D28" s="84">
        <v>78526</v>
      </c>
      <c r="E28" s="84">
        <v>1100</v>
      </c>
      <c r="F28" s="84">
        <f>(D28-E28)*0.125</f>
        <v>9678.25</v>
      </c>
      <c r="G28" s="84">
        <v>5257.45</v>
      </c>
      <c r="H28" s="84">
        <f t="shared" si="1"/>
        <v>461.80849999999998</v>
      </c>
      <c r="I28" s="84">
        <f t="shared" si="2"/>
        <v>92823.508499999996</v>
      </c>
      <c r="M28" s="232"/>
      <c r="N28" s="233"/>
      <c r="O28" s="233"/>
      <c r="P28" s="233"/>
    </row>
    <row r="29" spans="1:16" s="231" customFormat="1">
      <c r="A29" s="194" t="s">
        <v>40</v>
      </c>
      <c r="B29" s="192" t="s">
        <v>49</v>
      </c>
      <c r="C29" s="193" t="s">
        <v>234</v>
      </c>
      <c r="D29" s="84">
        <v>77212</v>
      </c>
      <c r="E29" s="84">
        <v>1100</v>
      </c>
      <c r="F29" s="84">
        <f>(D29-E29)*0.125</f>
        <v>9514</v>
      </c>
      <c r="G29" s="84">
        <v>5257.45</v>
      </c>
      <c r="H29" s="84">
        <f t="shared" si="1"/>
        <v>454.41724999999997</v>
      </c>
      <c r="I29" s="84">
        <f t="shared" si="2"/>
        <v>91337.867249999996</v>
      </c>
      <c r="M29" s="232"/>
      <c r="N29" s="233"/>
      <c r="O29" s="233"/>
      <c r="P29" s="233"/>
    </row>
    <row r="30" spans="1:16" s="231" customFormat="1">
      <c r="A30" s="194" t="s">
        <v>40</v>
      </c>
      <c r="B30" s="192" t="s">
        <v>50</v>
      </c>
      <c r="C30" s="193" t="s">
        <v>51</v>
      </c>
      <c r="D30" s="84">
        <v>78222</v>
      </c>
      <c r="E30" s="84">
        <v>1100</v>
      </c>
      <c r="F30" s="84">
        <f>(D30-E30)*0.125</f>
        <v>9640.25</v>
      </c>
      <c r="G30" s="84">
        <v>5257.45</v>
      </c>
      <c r="H30" s="84">
        <f t="shared" si="1"/>
        <v>460.0985</v>
      </c>
      <c r="I30" s="84">
        <f t="shared" si="2"/>
        <v>92479.79849999999</v>
      </c>
      <c r="M30" s="232"/>
      <c r="N30" s="233"/>
      <c r="O30" s="233"/>
      <c r="P30" s="233"/>
    </row>
    <row r="31" spans="1:16" s="231" customFormat="1">
      <c r="A31" s="194" t="s">
        <v>40</v>
      </c>
      <c r="B31" s="192" t="s">
        <v>52</v>
      </c>
      <c r="C31" s="193" t="s">
        <v>53</v>
      </c>
      <c r="D31" s="84">
        <v>77227</v>
      </c>
      <c r="E31" s="84">
        <v>1100</v>
      </c>
      <c r="F31" s="84">
        <f>(D31-E31)*0.125</f>
        <v>9515.875</v>
      </c>
      <c r="G31" s="84">
        <v>5257.45</v>
      </c>
      <c r="H31" s="84">
        <f t="shared" si="1"/>
        <v>454.50162499999999</v>
      </c>
      <c r="I31" s="84">
        <f t="shared" si="2"/>
        <v>91354.826625000002</v>
      </c>
      <c r="M31" s="232"/>
      <c r="N31" s="233"/>
      <c r="O31" s="233"/>
      <c r="P31" s="233"/>
    </row>
    <row r="32" spans="1:16" s="231" customFormat="1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>
      <c r="A33" s="194" t="s">
        <v>40</v>
      </c>
      <c r="B33" s="192" t="s">
        <v>55</v>
      </c>
      <c r="C33" s="193" t="s">
        <v>56</v>
      </c>
      <c r="D33" s="84">
        <v>78227</v>
      </c>
      <c r="E33" s="84">
        <v>1100</v>
      </c>
      <c r="F33" s="84">
        <f t="shared" si="3"/>
        <v>9640.875</v>
      </c>
      <c r="G33" s="84">
        <v>5257.45</v>
      </c>
      <c r="H33" s="84">
        <f t="shared" si="1"/>
        <v>460.12662499999999</v>
      </c>
      <c r="I33" s="84">
        <f t="shared" si="2"/>
        <v>92485.451625000002</v>
      </c>
      <c r="M33" s="235"/>
      <c r="N33" s="236"/>
      <c r="O33" s="236"/>
      <c r="P33" s="236"/>
    </row>
    <row r="34" spans="1:237" s="231" customFormat="1">
      <c r="A34" s="194" t="s">
        <v>40</v>
      </c>
      <c r="B34" s="192" t="s">
        <v>57</v>
      </c>
      <c r="C34" s="193" t="s">
        <v>58</v>
      </c>
      <c r="D34" s="84">
        <v>78227</v>
      </c>
      <c r="E34" s="84">
        <v>1100</v>
      </c>
      <c r="F34" s="84">
        <f t="shared" ref="F34" si="4">(D34-E34)*0.125</f>
        <v>9640.875</v>
      </c>
      <c r="G34" s="84">
        <v>5257.45</v>
      </c>
      <c r="H34" s="84">
        <f t="shared" ref="H34" si="5">(D34-E34+F34+G34)*0.005</f>
        <v>460.12662499999999</v>
      </c>
      <c r="I34" s="84">
        <f t="shared" ref="I34" si="6">D34-E34+F34+H34+G34</f>
        <v>92485.451625000002</v>
      </c>
      <c r="M34" s="232"/>
      <c r="N34" s="233"/>
      <c r="O34" s="233"/>
      <c r="P34" s="233"/>
    </row>
    <row r="35" spans="1:237" s="231" customFormat="1">
      <c r="A35" s="191" t="s">
        <v>63</v>
      </c>
      <c r="B35" s="192" t="s">
        <v>64</v>
      </c>
      <c r="C35" s="193"/>
      <c r="D35" s="84">
        <v>63947</v>
      </c>
      <c r="E35" s="84">
        <v>1100</v>
      </c>
      <c r="F35" s="84">
        <f>(D35-E35)*0.125</f>
        <v>7855.875</v>
      </c>
      <c r="G35" s="84">
        <v>5257.45</v>
      </c>
      <c r="H35" s="84">
        <f t="shared" si="1"/>
        <v>379.801625</v>
      </c>
      <c r="I35" s="84">
        <f t="shared" si="2"/>
        <v>76340.12662499999</v>
      </c>
      <c r="M35" s="233"/>
      <c r="N35" s="233"/>
      <c r="O35" s="233"/>
      <c r="P35" s="233"/>
    </row>
    <row r="36" spans="1:237" s="231" customFormat="1">
      <c r="A36" s="191" t="s">
        <v>63</v>
      </c>
      <c r="B36" s="192" t="s">
        <v>65</v>
      </c>
      <c r="C36" s="193"/>
      <c r="D36" s="84">
        <v>63947</v>
      </c>
      <c r="E36" s="84">
        <v>1100</v>
      </c>
      <c r="F36" s="84">
        <f>(D36-E36)*0.125</f>
        <v>7855.875</v>
      </c>
      <c r="G36" s="84">
        <v>5257.45</v>
      </c>
      <c r="H36" s="84">
        <f t="shared" si="1"/>
        <v>379.801625</v>
      </c>
      <c r="I36" s="84">
        <f t="shared" si="2"/>
        <v>76340.12662499999</v>
      </c>
      <c r="M36" s="233"/>
      <c r="N36" s="233"/>
      <c r="O36" s="233"/>
      <c r="P36" s="233"/>
    </row>
    <row r="37" spans="1:237" s="233" customFormat="1" ht="15.75" thickBot="1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>
      <c r="A38" s="474" t="s">
        <v>66</v>
      </c>
      <c r="B38" s="475"/>
      <c r="C38" s="475"/>
      <c r="D38" s="475"/>
      <c r="E38" s="475"/>
      <c r="F38" s="475"/>
      <c r="G38" s="475"/>
      <c r="H38" s="475"/>
      <c r="I38" s="476"/>
      <c r="M38" s="233"/>
      <c r="N38" s="233"/>
      <c r="O38" s="233"/>
      <c r="P38" s="233"/>
    </row>
    <row r="39" spans="1:237" s="237" customFormat="1">
      <c r="A39" s="477" t="s">
        <v>7</v>
      </c>
      <c r="B39" s="477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>
      <c r="A40" s="191" t="s">
        <v>26</v>
      </c>
      <c r="B40" s="192" t="s">
        <v>67</v>
      </c>
      <c r="C40" s="200" t="s">
        <v>68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>
      <c r="A41" s="191" t="s">
        <v>69</v>
      </c>
      <c r="B41" s="192" t="s">
        <v>70</v>
      </c>
      <c r="C41" s="200" t="s">
        <v>71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137" customFormat="1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>
      <c r="A43" s="191" t="s">
        <v>75</v>
      </c>
      <c r="B43" s="192" t="s">
        <v>76</v>
      </c>
      <c r="C43" s="200" t="s">
        <v>77</v>
      </c>
      <c r="D43" s="84">
        <v>83607</v>
      </c>
      <c r="E43" s="84">
        <v>1100</v>
      </c>
      <c r="F43" s="84">
        <f t="shared" ref="F43:F45" si="7">(D43-E43)*0.125</f>
        <v>10313.375</v>
      </c>
      <c r="G43" s="84">
        <v>5257.45</v>
      </c>
      <c r="H43" s="84">
        <f>(D43-E43+F43+G43)*0.005</f>
        <v>490.38912499999998</v>
      </c>
      <c r="I43" s="84">
        <f>D43-E43+F43+H43+G43</f>
        <v>98568.214124999999</v>
      </c>
      <c r="M43" s="233"/>
      <c r="N43" s="233"/>
      <c r="O43" s="233"/>
      <c r="P43" s="233"/>
    </row>
    <row r="44" spans="1:237" s="234" customFormat="1">
      <c r="A44" s="191" t="s">
        <v>75</v>
      </c>
      <c r="B44" s="192" t="s">
        <v>78</v>
      </c>
      <c r="C44" s="200" t="s">
        <v>43</v>
      </c>
      <c r="D44" s="84">
        <v>83410</v>
      </c>
      <c r="E44" s="84">
        <v>1100</v>
      </c>
      <c r="F44" s="84">
        <f t="shared" si="7"/>
        <v>10288.75</v>
      </c>
      <c r="G44" s="84">
        <v>5257.45</v>
      </c>
      <c r="H44" s="84">
        <f t="shared" ref="H44:H47" si="8">(D44-E44+F44+G44)*0.005</f>
        <v>489.28100000000001</v>
      </c>
      <c r="I44" s="84">
        <f t="shared" ref="I44:I47" si="9">D44-E44+F44+H44+G44</f>
        <v>98345.481</v>
      </c>
      <c r="M44" s="236"/>
      <c r="N44" s="236"/>
      <c r="O44" s="236"/>
      <c r="P44" s="236"/>
    </row>
    <row r="45" spans="1:237" s="231" customFormat="1">
      <c r="A45" s="191" t="s">
        <v>79</v>
      </c>
      <c r="B45" s="192" t="s">
        <v>80</v>
      </c>
      <c r="C45" s="200" t="s">
        <v>43</v>
      </c>
      <c r="D45" s="84">
        <v>84902</v>
      </c>
      <c r="E45" s="84">
        <v>1100</v>
      </c>
      <c r="F45" s="84">
        <f t="shared" si="7"/>
        <v>10475.25</v>
      </c>
      <c r="G45" s="84">
        <v>5257.45</v>
      </c>
      <c r="H45" s="84">
        <f>(D45-E45+F45+G45)*0.005</f>
        <v>497.67349999999999</v>
      </c>
      <c r="I45" s="84">
        <f>D45-E45+F45+H45+G45</f>
        <v>100032.3735</v>
      </c>
      <c r="M45" s="233"/>
      <c r="N45" s="233"/>
      <c r="O45" s="233"/>
      <c r="P45" s="233"/>
    </row>
    <row r="46" spans="1:237" s="231" customFormat="1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>
      <c r="A47" s="191" t="s">
        <v>82</v>
      </c>
      <c r="B47" s="192" t="s">
        <v>83</v>
      </c>
      <c r="C47" s="200" t="s">
        <v>84</v>
      </c>
      <c r="D47" s="84">
        <v>86077</v>
      </c>
      <c r="E47" s="84">
        <v>1100</v>
      </c>
      <c r="F47" s="84">
        <f>(D47-E47)*0.125</f>
        <v>10622.125</v>
      </c>
      <c r="G47" s="84">
        <v>5257.45</v>
      </c>
      <c r="H47" s="84">
        <f t="shared" si="8"/>
        <v>504.28287499999999</v>
      </c>
      <c r="I47" s="84">
        <f t="shared" si="9"/>
        <v>101360.857875</v>
      </c>
      <c r="M47" s="233"/>
      <c r="N47" s="233"/>
      <c r="O47" s="233"/>
      <c r="P47" s="233"/>
    </row>
    <row r="48" spans="1:237" s="231" customFormat="1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>
      <c r="A49" s="191" t="s">
        <v>94</v>
      </c>
      <c r="B49" s="192" t="s">
        <v>95</v>
      </c>
      <c r="C49" s="202" t="s">
        <v>96</v>
      </c>
      <c r="D49" s="84">
        <v>84501</v>
      </c>
      <c r="E49" s="84">
        <v>1100</v>
      </c>
      <c r="F49" s="84">
        <f>(D49-E49)*0.125</f>
        <v>10425.125</v>
      </c>
      <c r="G49" s="84">
        <v>5257.45</v>
      </c>
      <c r="H49" s="84">
        <f>(D49-E49+F49+G49)*0.005</f>
        <v>495.41787499999998</v>
      </c>
      <c r="I49" s="84">
        <f>D49-E49+F49+H49+G49</f>
        <v>99578.992874999996</v>
      </c>
      <c r="M49" s="236"/>
      <c r="N49" s="236"/>
      <c r="O49" s="236"/>
      <c r="P49" s="236"/>
    </row>
    <row r="50" spans="1:16" s="234" customFormat="1">
      <c r="A50" s="191" t="s">
        <v>94</v>
      </c>
      <c r="B50" s="192" t="s">
        <v>97</v>
      </c>
      <c r="C50" s="202" t="s">
        <v>98</v>
      </c>
      <c r="D50" s="84">
        <v>84501</v>
      </c>
      <c r="E50" s="84">
        <v>1100</v>
      </c>
      <c r="F50" s="84">
        <f>(D50-E50)*0.125</f>
        <v>10425.125</v>
      </c>
      <c r="G50" s="84">
        <v>5257.45</v>
      </c>
      <c r="H50" s="84">
        <f>(D50-E50+F50+G50)*0.005</f>
        <v>495.41787499999998</v>
      </c>
      <c r="I50" s="84">
        <f>D50-E50+F50+H50+G50</f>
        <v>99578.992874999996</v>
      </c>
      <c r="M50" s="236"/>
      <c r="N50" s="236"/>
      <c r="O50" s="236"/>
      <c r="P50" s="236"/>
    </row>
    <row r="51" spans="1:16" s="231" customFormat="1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>
      <c r="A64" s="396" t="s">
        <v>63</v>
      </c>
      <c r="B64" s="192" t="s">
        <v>117</v>
      </c>
      <c r="C64" s="203"/>
      <c r="D64" s="84"/>
      <c r="E64" s="84"/>
      <c r="F64" s="84"/>
      <c r="G64" s="84"/>
      <c r="H64" s="84"/>
      <c r="I64" s="84"/>
      <c r="M64" s="232"/>
      <c r="N64" s="232"/>
      <c r="O64" s="232"/>
      <c r="P64" s="232"/>
    </row>
    <row r="65" spans="1:16" s="231" customFormat="1" ht="15.75" thickBot="1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>
      <c r="A66" s="478" t="s">
        <v>118</v>
      </c>
      <c r="B66" s="479"/>
      <c r="C66" s="479"/>
      <c r="D66" s="479"/>
      <c r="E66" s="479"/>
      <c r="F66" s="479"/>
      <c r="G66" s="479"/>
      <c r="H66" s="479"/>
      <c r="I66" s="480"/>
      <c r="M66" s="233"/>
      <c r="N66" s="233"/>
      <c r="O66" s="233"/>
      <c r="P66" s="233"/>
    </row>
    <row r="67" spans="1:16" s="231" customFormat="1">
      <c r="A67" s="458" t="s">
        <v>7</v>
      </c>
      <c r="B67" s="458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>
      <c r="A68" s="209" t="s">
        <v>124</v>
      </c>
      <c r="B68" s="210" t="s">
        <v>125</v>
      </c>
      <c r="C68" s="193" t="s">
        <v>68</v>
      </c>
      <c r="D68" s="86">
        <v>85005</v>
      </c>
      <c r="E68" s="84">
        <v>1100</v>
      </c>
      <c r="F68" s="84">
        <f>(D68-E68)*0.125</f>
        <v>10488.125</v>
      </c>
      <c r="G68" s="84">
        <v>5257.45</v>
      </c>
      <c r="H68" s="84">
        <f>(D68-E68+F68+G68)*0.005</f>
        <v>498.25287500000002</v>
      </c>
      <c r="I68" s="84">
        <f>D68-E68+F68+H68+G68</f>
        <v>100148.827875</v>
      </c>
      <c r="M68" s="233"/>
      <c r="N68" s="233"/>
      <c r="O68" s="233"/>
      <c r="P68" s="233"/>
    </row>
    <row r="69" spans="1:16" s="231" customFormat="1">
      <c r="A69" s="209" t="s">
        <v>124</v>
      </c>
      <c r="B69" s="210" t="s">
        <v>126</v>
      </c>
      <c r="C69" s="193" t="s">
        <v>127</v>
      </c>
      <c r="D69" s="86">
        <v>84550</v>
      </c>
      <c r="E69" s="84">
        <v>1100</v>
      </c>
      <c r="F69" s="84">
        <f t="shared" ref="F69:F75" si="10">(D69-E69)*0.125</f>
        <v>10431.25</v>
      </c>
      <c r="G69" s="84">
        <v>5257.45</v>
      </c>
      <c r="H69" s="84">
        <f t="shared" ref="H69:H73" si="11">(D69-E69+F69+G69)*0.005</f>
        <v>495.69349999999997</v>
      </c>
      <c r="I69" s="84">
        <f t="shared" ref="I69:I73" si="12">D69-E69+F69+H69+G69</f>
        <v>99634.393499999991</v>
      </c>
      <c r="M69" s="233"/>
      <c r="N69" s="233"/>
      <c r="O69" s="233"/>
      <c r="P69" s="233"/>
    </row>
    <row r="70" spans="1:16" s="137" customFormat="1">
      <c r="A70" s="209" t="s">
        <v>124</v>
      </c>
      <c r="B70" s="210" t="s">
        <v>128</v>
      </c>
      <c r="C70" s="193" t="s">
        <v>127</v>
      </c>
      <c r="D70" s="86">
        <v>85048</v>
      </c>
      <c r="E70" s="84">
        <v>1100</v>
      </c>
      <c r="F70" s="84">
        <f t="shared" si="10"/>
        <v>10493.5</v>
      </c>
      <c r="G70" s="84">
        <v>5257.45</v>
      </c>
      <c r="H70" s="84">
        <f t="shared" si="11"/>
        <v>498.49475000000001</v>
      </c>
      <c r="I70" s="84">
        <f t="shared" si="12"/>
        <v>100197.44475</v>
      </c>
      <c r="J70" s="234"/>
      <c r="M70" s="238"/>
      <c r="N70" s="238"/>
      <c r="O70" s="238"/>
      <c r="P70" s="238"/>
    </row>
    <row r="71" spans="1:16" s="137" customFormat="1">
      <c r="A71" s="209" t="s">
        <v>129</v>
      </c>
      <c r="B71" s="210" t="s">
        <v>130</v>
      </c>
      <c r="C71" s="193" t="s">
        <v>131</v>
      </c>
      <c r="D71" s="86">
        <v>86193</v>
      </c>
      <c r="E71" s="84">
        <v>1100</v>
      </c>
      <c r="F71" s="84">
        <f t="shared" si="10"/>
        <v>10636.625</v>
      </c>
      <c r="G71" s="84">
        <v>5257.45</v>
      </c>
      <c r="H71" s="84">
        <f t="shared" si="11"/>
        <v>504.93537500000002</v>
      </c>
      <c r="I71" s="84">
        <f t="shared" si="12"/>
        <v>101492.010375</v>
      </c>
      <c r="M71" s="238"/>
      <c r="N71" s="238"/>
      <c r="O71" s="238"/>
      <c r="P71" s="238"/>
    </row>
    <row r="72" spans="1:16" s="137" customFormat="1">
      <c r="A72" s="209" t="s">
        <v>132</v>
      </c>
      <c r="B72" s="210" t="s">
        <v>133</v>
      </c>
      <c r="C72" s="193" t="s">
        <v>134</v>
      </c>
      <c r="D72" s="86">
        <v>86892</v>
      </c>
      <c r="E72" s="84">
        <v>1100</v>
      </c>
      <c r="F72" s="84">
        <f t="shared" si="10"/>
        <v>10724</v>
      </c>
      <c r="G72" s="84">
        <v>5257.45</v>
      </c>
      <c r="H72" s="84">
        <f>(D72-E72+F72+G72)*0.005</f>
        <v>508.86725000000001</v>
      </c>
      <c r="I72" s="84">
        <f>D72-E72+F72+H72+G72</f>
        <v>102282.31724999999</v>
      </c>
      <c r="M72" s="238"/>
      <c r="N72" s="238"/>
      <c r="O72" s="238"/>
      <c r="P72" s="238"/>
    </row>
    <row r="73" spans="1:16" s="207" customFormat="1" ht="14.25">
      <c r="A73" s="209" t="s">
        <v>132</v>
      </c>
      <c r="B73" s="210" t="s">
        <v>135</v>
      </c>
      <c r="C73" s="193" t="s">
        <v>134</v>
      </c>
      <c r="D73" s="86">
        <v>88673</v>
      </c>
      <c r="E73" s="84">
        <v>1100</v>
      </c>
      <c r="F73" s="84">
        <f t="shared" si="10"/>
        <v>10946.625</v>
      </c>
      <c r="G73" s="84">
        <v>5257.45</v>
      </c>
      <c r="H73" s="84">
        <f t="shared" si="11"/>
        <v>518.88537499999995</v>
      </c>
      <c r="I73" s="84">
        <f t="shared" si="12"/>
        <v>104295.960375</v>
      </c>
      <c r="M73" s="227"/>
      <c r="N73" s="227"/>
      <c r="O73" s="227"/>
      <c r="P73" s="227"/>
    </row>
    <row r="74" spans="1:16" s="234" customFormat="1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>
      <c r="A75" s="211" t="s">
        <v>119</v>
      </c>
      <c r="B75" s="212" t="s">
        <v>122</v>
      </c>
      <c r="C75" s="193" t="s">
        <v>123</v>
      </c>
      <c r="D75" s="86">
        <v>88540</v>
      </c>
      <c r="E75" s="84">
        <v>1100</v>
      </c>
      <c r="F75" s="84">
        <f t="shared" si="10"/>
        <v>10930</v>
      </c>
      <c r="G75" s="84">
        <v>5257.45</v>
      </c>
      <c r="H75" s="84">
        <f>(D75-E75+F75+G75)*0.005</f>
        <v>518.13724999999999</v>
      </c>
      <c r="I75" s="84">
        <f>D75-E75+F75+H75+G75</f>
        <v>104145.58725</v>
      </c>
      <c r="J75" s="137"/>
      <c r="M75" s="236"/>
      <c r="N75" s="236"/>
      <c r="O75" s="236"/>
      <c r="P75" s="236"/>
    </row>
    <row r="76" spans="1:16" s="231" customFormat="1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>
      <c r="A78" s="204" t="s">
        <v>63</v>
      </c>
      <c r="B78" s="205" t="s">
        <v>138</v>
      </c>
      <c r="C78" s="213"/>
      <c r="D78" s="84"/>
      <c r="E78" s="84"/>
      <c r="F78" s="84"/>
      <c r="G78" s="84"/>
      <c r="H78" s="84"/>
      <c r="I78" s="84"/>
      <c r="M78" s="233"/>
      <c r="N78" s="233"/>
      <c r="O78" s="233"/>
      <c r="P78" s="233"/>
    </row>
    <row r="79" spans="1:16" s="231" customFormat="1" ht="15.75" thickBot="1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>
      <c r="A80" s="424" t="s">
        <v>139</v>
      </c>
      <c r="B80" s="425"/>
      <c r="C80" s="425"/>
      <c r="D80" s="425"/>
      <c r="E80" s="426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>
      <c r="A81" s="424" t="s">
        <v>140</v>
      </c>
      <c r="B81" s="426"/>
      <c r="C81" s="137"/>
      <c r="D81" s="429" t="s">
        <v>141</v>
      </c>
      <c r="E81" s="430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ht="15" customHeight="1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495" t="s">
        <v>267</v>
      </c>
      <c r="H84" s="495"/>
      <c r="I84" s="495"/>
      <c r="M84" s="233"/>
      <c r="N84" s="233"/>
      <c r="O84" s="233"/>
      <c r="P84" s="233"/>
    </row>
    <row r="85" spans="1:16" s="231" customFormat="1" ht="15" customHeight="1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493" t="s">
        <v>268</v>
      </c>
      <c r="H85" s="493"/>
      <c r="I85" s="493"/>
      <c r="J85" s="493"/>
      <c r="M85" s="233"/>
      <c r="N85" s="233"/>
      <c r="O85" s="233"/>
      <c r="P85" s="233"/>
    </row>
    <row r="86" spans="1:16" s="231" customFormat="1" ht="15" customHeight="1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95"/>
      <c r="H86" s="295"/>
      <c r="I86" s="295"/>
    </row>
    <row r="87" spans="1:16" s="231" customFormat="1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493"/>
      <c r="H87" s="493"/>
      <c r="I87" s="493"/>
      <c r="J87" s="493"/>
    </row>
    <row r="88" spans="1:16" s="231" customFormat="1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>
      <c r="A90" s="195" t="s">
        <v>236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>
      <c r="B102" s="189"/>
      <c r="C102" s="190"/>
      <c r="D102" s="190"/>
      <c r="E102" s="190"/>
      <c r="F102" s="190"/>
      <c r="G102" s="190"/>
      <c r="H102" s="190"/>
      <c r="I102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  <mergeCell ref="A67:B67"/>
    <mergeCell ref="A80:E80"/>
    <mergeCell ref="A81:B81"/>
    <mergeCell ref="D81:E81"/>
    <mergeCell ref="G87:J87"/>
    <mergeCell ref="G84:I84"/>
    <mergeCell ref="G85:J85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C104"/>
  <sheetViews>
    <sheetView topLeftCell="A50" workbookViewId="0">
      <selection activeCell="D79" sqref="D79"/>
    </sheetView>
  </sheetViews>
  <sheetFormatPr defaultColWidth="14.85546875" defaultRowHeight="1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96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96"/>
    </row>
    <row r="3" spans="1:16" ht="15.75">
      <c r="A3" s="445"/>
      <c r="B3" s="497" t="s">
        <v>242</v>
      </c>
      <c r="C3" s="497"/>
      <c r="D3" s="497"/>
      <c r="E3" s="497"/>
      <c r="F3" s="497"/>
      <c r="G3" s="497"/>
      <c r="H3" s="497"/>
      <c r="I3" s="496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96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53" t="s">
        <v>185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69861</v>
      </c>
      <c r="E10" s="78">
        <v>1100</v>
      </c>
      <c r="F10" s="78">
        <f t="shared" ref="F10:F16" si="0">(D10-E10)*0.125</f>
        <v>8595.125</v>
      </c>
      <c r="G10" s="78">
        <v>5587.34</v>
      </c>
      <c r="H10" s="78">
        <f t="shared" ref="H10:H36" si="1">(D10-E10+F10+G10)*0.005</f>
        <v>414.71732500000002</v>
      </c>
      <c r="I10" s="78">
        <f t="shared" ref="I10:I36" si="2">D10-E10+F10+H10+G10</f>
        <v>83358.182325000002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69861</v>
      </c>
      <c r="E11" s="78">
        <v>1100</v>
      </c>
      <c r="F11" s="78">
        <f t="shared" si="0"/>
        <v>8595.125</v>
      </c>
      <c r="G11" s="78">
        <v>5587.34</v>
      </c>
      <c r="H11" s="78">
        <f t="shared" si="1"/>
        <v>414.71732500000002</v>
      </c>
      <c r="I11" s="78">
        <f t="shared" si="2"/>
        <v>83358.182325000002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70707</v>
      </c>
      <c r="E14" s="78">
        <v>1100</v>
      </c>
      <c r="F14" s="78">
        <f t="shared" si="0"/>
        <v>8700.875</v>
      </c>
      <c r="G14" s="78">
        <v>5587.34</v>
      </c>
      <c r="H14" s="78">
        <f t="shared" si="1"/>
        <v>419.47607499999998</v>
      </c>
      <c r="I14" s="78">
        <f t="shared" si="2"/>
        <v>84314.691074999995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73217</v>
      </c>
      <c r="E15" s="78">
        <v>1100</v>
      </c>
      <c r="F15" s="78">
        <f t="shared" si="0"/>
        <v>9014.625</v>
      </c>
      <c r="G15" s="78">
        <v>5587.34</v>
      </c>
      <c r="H15" s="78">
        <f t="shared" si="1"/>
        <v>433.59482500000001</v>
      </c>
      <c r="I15" s="78">
        <f t="shared" si="2"/>
        <v>87152.559824999989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71601</v>
      </c>
      <c r="E16" s="78">
        <v>1100</v>
      </c>
      <c r="F16" s="78">
        <f t="shared" si="0"/>
        <v>8812.625</v>
      </c>
      <c r="G16" s="78">
        <v>5587.34</v>
      </c>
      <c r="H16" s="78">
        <f t="shared" si="1"/>
        <v>424.50482499999998</v>
      </c>
      <c r="I16" s="78">
        <f t="shared" si="2"/>
        <v>85325.469824999993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73238</v>
      </c>
      <c r="E20" s="78">
        <v>1100</v>
      </c>
      <c r="F20" s="78">
        <f t="shared" ref="F20:F33" si="3">(D20-E20)*0.125</f>
        <v>9017.25</v>
      </c>
      <c r="G20" s="78">
        <v>5587.34</v>
      </c>
      <c r="H20" s="78">
        <f t="shared" si="1"/>
        <v>433.71294999999998</v>
      </c>
      <c r="I20" s="78">
        <f t="shared" si="2"/>
        <v>87176.302949999998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80107</v>
      </c>
      <c r="E22" s="78">
        <v>1100</v>
      </c>
      <c r="F22" s="78">
        <f t="shared" si="3"/>
        <v>9875.875</v>
      </c>
      <c r="G22" s="78">
        <v>5587.34</v>
      </c>
      <c r="H22" s="78">
        <f t="shared" si="1"/>
        <v>472.35107499999998</v>
      </c>
      <c r="I22" s="78">
        <f t="shared" si="2"/>
        <v>94942.566074999995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76425</v>
      </c>
      <c r="E23" s="78">
        <v>1100</v>
      </c>
      <c r="F23" s="78">
        <f t="shared" si="3"/>
        <v>9415.625</v>
      </c>
      <c r="G23" s="78">
        <v>5587.34</v>
      </c>
      <c r="H23" s="78">
        <f t="shared" si="1"/>
        <v>451.63982499999997</v>
      </c>
      <c r="I23" s="78">
        <f t="shared" si="2"/>
        <v>90779.604825000002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80952</v>
      </c>
      <c r="E24" s="78">
        <v>1100</v>
      </c>
      <c r="F24" s="78">
        <f t="shared" si="3"/>
        <v>9981.5</v>
      </c>
      <c r="G24" s="78">
        <v>5587.34</v>
      </c>
      <c r="H24" s="78">
        <f t="shared" si="1"/>
        <v>477.10419999999999</v>
      </c>
      <c r="I24" s="78">
        <f t="shared" si="2"/>
        <v>95897.944199999998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76341</v>
      </c>
      <c r="E26" s="78">
        <v>1100</v>
      </c>
      <c r="F26" s="78">
        <f t="shared" si="3"/>
        <v>9405.125</v>
      </c>
      <c r="G26" s="78">
        <v>5587.34</v>
      </c>
      <c r="H26" s="78">
        <f t="shared" si="1"/>
        <v>451.16732500000001</v>
      </c>
      <c r="I26" s="78">
        <f t="shared" si="2"/>
        <v>90684.632324999999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76420</v>
      </c>
      <c r="E27" s="78">
        <v>1100</v>
      </c>
      <c r="F27" s="78">
        <f t="shared" si="3"/>
        <v>9415</v>
      </c>
      <c r="G27" s="78">
        <v>5587.34</v>
      </c>
      <c r="H27" s="78">
        <f t="shared" si="1"/>
        <v>451.61169999999998</v>
      </c>
      <c r="I27" s="78">
        <f t="shared" si="2"/>
        <v>90773.951699999991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78016</v>
      </c>
      <c r="E28" s="78">
        <v>1100</v>
      </c>
      <c r="F28" s="78">
        <f>(D28-E28)*0.125</f>
        <v>9614.5</v>
      </c>
      <c r="G28" s="78">
        <v>5587.34</v>
      </c>
      <c r="H28" s="78">
        <f t="shared" si="1"/>
        <v>460.58920000000001</v>
      </c>
      <c r="I28" s="78">
        <f t="shared" si="2"/>
        <v>92578.429199999999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76703</v>
      </c>
      <c r="E29" s="78">
        <v>1100</v>
      </c>
      <c r="F29" s="78">
        <f>(D29-E29)*0.125</f>
        <v>9450.375</v>
      </c>
      <c r="G29" s="78">
        <v>5587.34</v>
      </c>
      <c r="H29" s="78">
        <f t="shared" si="1"/>
        <v>453.203575</v>
      </c>
      <c r="I29" s="78">
        <f t="shared" si="2"/>
        <v>91093.918575000003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77918</v>
      </c>
      <c r="E33" s="78">
        <v>1100</v>
      </c>
      <c r="F33" s="78">
        <f t="shared" si="3"/>
        <v>9602.25</v>
      </c>
      <c r="G33" s="78">
        <v>5587.34</v>
      </c>
      <c r="H33" s="78">
        <f t="shared" si="1"/>
        <v>460.03794999999997</v>
      </c>
      <c r="I33" s="78">
        <f t="shared" si="2"/>
        <v>92467.627949999995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77918</v>
      </c>
      <c r="E34" s="78">
        <v>1100</v>
      </c>
      <c r="F34" s="78">
        <f t="shared" ref="F34" si="4">(D34-E34)*0.125</f>
        <v>9602.25</v>
      </c>
      <c r="G34" s="78">
        <v>5587.34</v>
      </c>
      <c r="H34" s="78">
        <f t="shared" ref="H34" si="5">(D34-E34+F34+G34)*0.005</f>
        <v>460.03794999999997</v>
      </c>
      <c r="I34" s="78">
        <f t="shared" ref="I34" si="6">D34-E34+F34+H34+G34</f>
        <v>92467.627949999995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>
        <v>0</v>
      </c>
      <c r="F35" s="78">
        <f>(D35-E35)*0.125</f>
        <v>0</v>
      </c>
      <c r="G35" s="78"/>
      <c r="H35" s="78">
        <f t="shared" si="1"/>
        <v>0</v>
      </c>
      <c r="I35" s="78">
        <f t="shared" si="2"/>
        <v>0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>
        <v>0</v>
      </c>
      <c r="F36" s="78">
        <f>(D36-E36)*0.125</f>
        <v>0</v>
      </c>
      <c r="G36" s="78"/>
      <c r="H36" s="78">
        <f t="shared" si="1"/>
        <v>0</v>
      </c>
      <c r="I36" s="78">
        <f t="shared" si="2"/>
        <v>0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296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83697</v>
      </c>
      <c r="E43" s="78">
        <v>1100</v>
      </c>
      <c r="F43" s="78">
        <f t="shared" ref="F43:F45" si="7">(D43-E43)*0.125</f>
        <v>10324.625</v>
      </c>
      <c r="G43" s="78">
        <v>5587.34</v>
      </c>
      <c r="H43" s="78">
        <f>(D43-E43+F43+G43)*0.005</f>
        <v>492.544825</v>
      </c>
      <c r="I43" s="78">
        <f>D43-E43+F43+H43+G43</f>
        <v>99001.509825000001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82850</v>
      </c>
      <c r="E44" s="78">
        <v>1100</v>
      </c>
      <c r="F44" s="78">
        <f t="shared" si="7"/>
        <v>10218.75</v>
      </c>
      <c r="G44" s="78">
        <v>5587.34</v>
      </c>
      <c r="H44" s="78">
        <f t="shared" ref="H44:H47" si="8">(D44-E44+F44+G44)*0.005</f>
        <v>487.78044999999997</v>
      </c>
      <c r="I44" s="78">
        <f t="shared" ref="I44:I47" si="9">D44-E44+F44+H44+G44</f>
        <v>98043.870450000002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84342</v>
      </c>
      <c r="E45" s="78">
        <v>1100</v>
      </c>
      <c r="F45" s="78">
        <f t="shared" si="7"/>
        <v>10405.25</v>
      </c>
      <c r="G45" s="78">
        <v>5587.34</v>
      </c>
      <c r="H45" s="78">
        <f>(D45-E45+F45+G45)*0.005</f>
        <v>496.17295000000001</v>
      </c>
      <c r="I45" s="78">
        <f>D45-E45+F45+H45+G45</f>
        <v>99730.762949999989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86118</v>
      </c>
      <c r="E47" s="78">
        <v>1100</v>
      </c>
      <c r="F47" s="78">
        <f>(D47-E47)*0.125</f>
        <v>10627.25</v>
      </c>
      <c r="G47" s="78">
        <v>5587.34</v>
      </c>
      <c r="H47" s="78">
        <f t="shared" si="8"/>
        <v>506.16294999999997</v>
      </c>
      <c r="I47" s="78">
        <f t="shared" si="9"/>
        <v>101738.75294999999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84691</v>
      </c>
      <c r="E49" s="78">
        <v>1100</v>
      </c>
      <c r="F49" s="78">
        <f>(D49-E49)*0.125</f>
        <v>10448.875</v>
      </c>
      <c r="G49" s="78">
        <v>5587.34</v>
      </c>
      <c r="H49" s="78">
        <f>(D49-E49+F49+G49)*0.005</f>
        <v>498.13607500000001</v>
      </c>
      <c r="I49" s="78">
        <f>D49-E49+F49+H49+G49</f>
        <v>100125.351075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84691</v>
      </c>
      <c r="E50" s="78">
        <v>1100</v>
      </c>
      <c r="F50" s="78">
        <f>(D50-E50)*0.125</f>
        <v>10448.875</v>
      </c>
      <c r="G50" s="78">
        <v>5587.34</v>
      </c>
      <c r="H50" s="78">
        <f>(D50-E50+F50+G50)*0.005</f>
        <v>498.13607500000001</v>
      </c>
      <c r="I50" s="78">
        <f>D50-E50+F50+H50+G50</f>
        <v>100125.351075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296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84445</v>
      </c>
      <c r="E68" s="78">
        <v>1100</v>
      </c>
      <c r="F68" s="78">
        <f>(D68-E68)*0.125</f>
        <v>10418.125</v>
      </c>
      <c r="G68" s="78">
        <v>5587.34</v>
      </c>
      <c r="H68" s="78">
        <f>(D68-E68+F68+G68)*0.005</f>
        <v>496.75232499999998</v>
      </c>
      <c r="I68" s="78">
        <f>D68-E68+F68+H68+G68</f>
        <v>99847.217324999991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84490</v>
      </c>
      <c r="E69" s="78">
        <v>1100</v>
      </c>
      <c r="F69" s="78">
        <f t="shared" ref="F69:F78" si="10">(D69-E69)*0.125</f>
        <v>10423.75</v>
      </c>
      <c r="G69" s="78">
        <v>5587.34</v>
      </c>
      <c r="H69" s="78">
        <f t="shared" ref="H69:H78" si="11">(D69-E69+F69+G69)*0.005</f>
        <v>497.00545</v>
      </c>
      <c r="I69" s="78">
        <f t="shared" ref="I69:I78" si="12">D69-E69+F69+H69+G69</f>
        <v>99898.095449999993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84988</v>
      </c>
      <c r="E70" s="78">
        <v>1100</v>
      </c>
      <c r="F70" s="78">
        <f t="shared" si="10"/>
        <v>10486</v>
      </c>
      <c r="G70" s="78">
        <v>5587.34</v>
      </c>
      <c r="H70" s="78">
        <f t="shared" si="11"/>
        <v>499.80669999999998</v>
      </c>
      <c r="I70" s="78">
        <f t="shared" si="12"/>
        <v>100461.1467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86133</v>
      </c>
      <c r="E71" s="78">
        <v>1100</v>
      </c>
      <c r="F71" s="78">
        <f t="shared" si="10"/>
        <v>10629.125</v>
      </c>
      <c r="G71" s="78">
        <v>5587.34</v>
      </c>
      <c r="H71" s="78">
        <f t="shared" si="11"/>
        <v>506.24732499999999</v>
      </c>
      <c r="I71" s="78">
        <f t="shared" si="12"/>
        <v>101755.712325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85932</v>
      </c>
      <c r="E72" s="78">
        <v>1100</v>
      </c>
      <c r="F72" s="78">
        <f t="shared" si="10"/>
        <v>10604</v>
      </c>
      <c r="G72" s="78">
        <v>5587.34</v>
      </c>
      <c r="H72" s="78">
        <f>(D72-E72+F72+G72)*0.005</f>
        <v>505.11669999999998</v>
      </c>
      <c r="I72" s="78">
        <f>D72-E72+F72+H72+G72</f>
        <v>101528.4567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87713</v>
      </c>
      <c r="E73" s="78">
        <v>1100</v>
      </c>
      <c r="F73" s="78">
        <f t="shared" si="10"/>
        <v>10826.625</v>
      </c>
      <c r="G73" s="78">
        <v>5587.34</v>
      </c>
      <c r="H73" s="78">
        <f t="shared" si="11"/>
        <v>515.13482499999998</v>
      </c>
      <c r="I73" s="78">
        <f t="shared" si="12"/>
        <v>103542.099825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81454</v>
      </c>
      <c r="E76" s="78">
        <v>0</v>
      </c>
      <c r="F76" s="78">
        <f t="shared" si="10"/>
        <v>10181.75</v>
      </c>
      <c r="G76" s="78">
        <v>5587.34</v>
      </c>
      <c r="H76" s="78">
        <f t="shared" si="11"/>
        <v>486.11545000000001</v>
      </c>
      <c r="I76" s="78">
        <f t="shared" si="12"/>
        <v>97709.205449999994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79665</v>
      </c>
      <c r="E77" s="78">
        <v>0</v>
      </c>
      <c r="F77" s="78">
        <f t="shared" si="10"/>
        <v>9958.125</v>
      </c>
      <c r="G77" s="78">
        <v>5587.34</v>
      </c>
      <c r="H77" s="78">
        <f t="shared" si="11"/>
        <v>476.052325</v>
      </c>
      <c r="I77" s="78">
        <f t="shared" si="12"/>
        <v>95686.517324999993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80714</v>
      </c>
      <c r="E78" s="78">
        <v>0</v>
      </c>
      <c r="F78" s="78">
        <f t="shared" si="10"/>
        <v>10089.25</v>
      </c>
      <c r="G78" s="78">
        <v>5587.34</v>
      </c>
      <c r="H78" s="78">
        <f t="shared" si="11"/>
        <v>481.95294999999999</v>
      </c>
      <c r="I78" s="78">
        <f t="shared" si="12"/>
        <v>96872.542950000003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296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296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296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296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296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296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296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296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296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296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296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296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297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297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297"/>
    </row>
    <row r="94" spans="1:16" s="229" customFormat="1" ht="15.75">
      <c r="B94" s="230"/>
      <c r="C94" s="188"/>
      <c r="D94" s="188"/>
      <c r="E94" s="188"/>
      <c r="F94" s="188"/>
      <c r="G94" s="188"/>
      <c r="H94" s="188"/>
      <c r="I94" s="297"/>
    </row>
    <row r="95" spans="1:16" s="94" customFormat="1">
      <c r="B95" s="189"/>
      <c r="C95" s="190"/>
      <c r="D95" s="190"/>
      <c r="E95" s="190"/>
      <c r="F95" s="190"/>
      <c r="G95" s="190"/>
      <c r="H95" s="190"/>
      <c r="I95" s="298"/>
    </row>
    <row r="96" spans="1:16" s="94" customFormat="1">
      <c r="B96" s="189"/>
      <c r="C96" s="190"/>
      <c r="D96" s="190"/>
      <c r="E96" s="190"/>
      <c r="F96" s="190"/>
      <c r="G96" s="190"/>
      <c r="H96" s="190"/>
      <c r="I96" s="298"/>
    </row>
    <row r="97" spans="1:9" s="94" customFormat="1">
      <c r="B97" s="189"/>
      <c r="C97" s="190"/>
      <c r="D97" s="190"/>
      <c r="E97" s="190"/>
      <c r="F97" s="190"/>
      <c r="G97" s="190"/>
      <c r="H97" s="190"/>
      <c r="I97" s="298"/>
    </row>
    <row r="98" spans="1:9" s="94" customFormat="1">
      <c r="B98" s="189"/>
      <c r="C98" s="190"/>
      <c r="D98" s="190"/>
      <c r="E98" s="190"/>
      <c r="F98" s="190"/>
      <c r="G98" s="190"/>
      <c r="H98" s="190"/>
      <c r="I98" s="298"/>
    </row>
    <row r="104" spans="1:9">
      <c r="A104" s="12"/>
      <c r="B104" s="12"/>
      <c r="C104" s="13"/>
      <c r="D104" s="13"/>
      <c r="E104" s="13"/>
      <c r="F104" s="9"/>
      <c r="G104" s="9"/>
      <c r="H104" s="9"/>
      <c r="I104" s="54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39" workbookViewId="0">
      <selection activeCell="D79" sqref="D79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186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71963</v>
      </c>
      <c r="E10" s="78">
        <v>1100</v>
      </c>
      <c r="F10" s="78">
        <f t="shared" ref="F10:F16" si="0">(D10-E10)*0.125</f>
        <v>8857.875</v>
      </c>
      <c r="G10" s="78">
        <v>3613.16</v>
      </c>
      <c r="H10" s="78">
        <f t="shared" ref="H10:H36" si="1">(D10-E10+F10+G10)*0.005</f>
        <v>416.67017500000003</v>
      </c>
      <c r="I10" s="78">
        <f t="shared" ref="I10:I36" si="2">D10-E10+F10+H10+G10</f>
        <v>83750.70517500001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71963</v>
      </c>
      <c r="E11" s="78">
        <v>1100</v>
      </c>
      <c r="F11" s="78">
        <f t="shared" ref="F11" si="3">(D11-E11)*0.125</f>
        <v>8857.875</v>
      </c>
      <c r="G11" s="78">
        <v>3613.16</v>
      </c>
      <c r="H11" s="78">
        <f t="shared" ref="H11" si="4">(D11-E11+F11+G11)*0.005</f>
        <v>416.67017500000003</v>
      </c>
      <c r="I11" s="78">
        <f t="shared" ref="I11" si="5">D11-E11+F11+H11+G11</f>
        <v>83750.70517500001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72859</v>
      </c>
      <c r="E14" s="78">
        <v>1100</v>
      </c>
      <c r="F14" s="78">
        <f t="shared" si="0"/>
        <v>8969.875</v>
      </c>
      <c r="G14" s="78">
        <v>3613.16</v>
      </c>
      <c r="H14" s="78">
        <f t="shared" si="1"/>
        <v>421.71017500000005</v>
      </c>
      <c r="I14" s="78">
        <f t="shared" si="2"/>
        <v>84763.745175000004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75269</v>
      </c>
      <c r="E15" s="78">
        <v>1100</v>
      </c>
      <c r="F15" s="78">
        <f t="shared" si="0"/>
        <v>9271.125</v>
      </c>
      <c r="G15" s="78">
        <v>3613.16</v>
      </c>
      <c r="H15" s="78">
        <f t="shared" si="1"/>
        <v>435.26642500000003</v>
      </c>
      <c r="I15" s="78">
        <f t="shared" si="2"/>
        <v>87488.551424999998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73553</v>
      </c>
      <c r="E16" s="78">
        <v>1100</v>
      </c>
      <c r="F16" s="78">
        <f t="shared" si="0"/>
        <v>9056.625</v>
      </c>
      <c r="G16" s="78">
        <v>3613.16</v>
      </c>
      <c r="H16" s="78">
        <f t="shared" si="1"/>
        <v>425.61392500000005</v>
      </c>
      <c r="I16" s="78">
        <f t="shared" si="2"/>
        <v>85548.398925000001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76440</v>
      </c>
      <c r="E20" s="78">
        <v>1100</v>
      </c>
      <c r="F20" s="78">
        <f t="shared" ref="F20" si="6">(D20-E20)*0.125</f>
        <v>9417.5</v>
      </c>
      <c r="G20" s="78">
        <v>3613.16</v>
      </c>
      <c r="H20" s="78">
        <f t="shared" si="1"/>
        <v>441.85330000000005</v>
      </c>
      <c r="I20" s="78">
        <f t="shared" si="2"/>
        <v>88812.513300000006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66689</v>
      </c>
      <c r="E35" s="78">
        <v>1100</v>
      </c>
      <c r="F35" s="78">
        <f>(D35-E35)*0.125</f>
        <v>8198.625</v>
      </c>
      <c r="G35" s="78">
        <v>3613.16</v>
      </c>
      <c r="H35" s="78">
        <f t="shared" si="1"/>
        <v>387.00392500000004</v>
      </c>
      <c r="I35" s="78">
        <f t="shared" si="2"/>
        <v>77787.788925000001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66689</v>
      </c>
      <c r="E36" s="78">
        <v>1100</v>
      </c>
      <c r="F36" s="78">
        <f>(D36-E36)*0.125</f>
        <v>8198.625</v>
      </c>
      <c r="G36" s="78">
        <v>3613.16</v>
      </c>
      <c r="H36" s="78">
        <f t="shared" si="1"/>
        <v>387.00392500000004</v>
      </c>
      <c r="I36" s="78">
        <f t="shared" si="2"/>
        <v>77787.788925000001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84602</v>
      </c>
      <c r="E40" s="78">
        <v>1100</v>
      </c>
      <c r="F40" s="78">
        <f t="shared" ref="F40:F45" si="7">(D40-E40)*0.125</f>
        <v>10437.75</v>
      </c>
      <c r="G40" s="78">
        <v>3613.16</v>
      </c>
      <c r="H40" s="78">
        <f t="shared" ref="H40:H63" si="8">(D40-E40+F40+G40)*0.005</f>
        <v>487.76455000000004</v>
      </c>
      <c r="I40" s="78">
        <f t="shared" ref="I40:I63" si="9">D40-E40+F40+H40+G40</f>
        <v>98040.674550000011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85199</v>
      </c>
      <c r="E41" s="78">
        <v>1100</v>
      </c>
      <c r="F41" s="78">
        <f t="shared" si="7"/>
        <v>10512.375</v>
      </c>
      <c r="G41" s="78">
        <v>3613.16</v>
      </c>
      <c r="H41" s="78">
        <f>(D41-E41+F41+G41)*0.005</f>
        <v>491.12267500000002</v>
      </c>
      <c r="I41" s="78">
        <f>D41-E41+F41+H41+G41</f>
        <v>98715.657675000009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>
        <v>86294</v>
      </c>
      <c r="E42" s="78">
        <v>1100</v>
      </c>
      <c r="F42" s="78">
        <f t="shared" si="7"/>
        <v>10649.25</v>
      </c>
      <c r="G42" s="78">
        <v>3613.16</v>
      </c>
      <c r="H42" s="78">
        <f>(D42-E42+F42+G42)*0.005</f>
        <v>497.28205000000003</v>
      </c>
      <c r="I42" s="78">
        <f>D42-E42+F42+H42+G42</f>
        <v>99953.692049999998</v>
      </c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85200</v>
      </c>
      <c r="E43" s="78">
        <v>1100</v>
      </c>
      <c r="F43" s="78">
        <f t="shared" si="7"/>
        <v>10512.5</v>
      </c>
      <c r="G43" s="78">
        <v>3613.16</v>
      </c>
      <c r="H43" s="78">
        <f>(D43-E43+F43+G43)*0.005</f>
        <v>491.12830000000002</v>
      </c>
      <c r="I43" s="78">
        <f>D43-E43+F43+H43+G43</f>
        <v>98716.7883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84802</v>
      </c>
      <c r="E44" s="78">
        <v>1100</v>
      </c>
      <c r="F44" s="78">
        <f t="shared" si="7"/>
        <v>10462.75</v>
      </c>
      <c r="G44" s="78">
        <v>3613.16</v>
      </c>
      <c r="H44" s="78">
        <f t="shared" si="8"/>
        <v>488.88955000000004</v>
      </c>
      <c r="I44" s="78">
        <f t="shared" si="9"/>
        <v>98266.799550000011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86295</v>
      </c>
      <c r="E45" s="78">
        <v>1100</v>
      </c>
      <c r="F45" s="78">
        <f t="shared" si="7"/>
        <v>10649.375</v>
      </c>
      <c r="G45" s="78">
        <v>3613.16</v>
      </c>
      <c r="H45" s="78">
        <f>(D45-E45+F45+G45)*0.005</f>
        <v>497.28767500000004</v>
      </c>
      <c r="I45" s="78">
        <f>D45-E45+F45+H45+G45</f>
        <v>99954.822675000003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87670</v>
      </c>
      <c r="E47" s="78">
        <v>1100</v>
      </c>
      <c r="F47" s="78">
        <f>(D47-E47)*0.125</f>
        <v>10821.25</v>
      </c>
      <c r="G47" s="78">
        <v>3613.16</v>
      </c>
      <c r="H47" s="78">
        <f t="shared" si="8"/>
        <v>505.02205000000004</v>
      </c>
      <c r="I47" s="78">
        <f t="shared" si="9"/>
        <v>101509.43205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>
        <v>78732</v>
      </c>
      <c r="E59" s="78">
        <v>0</v>
      </c>
      <c r="F59" s="78">
        <f t="shared" ref="F59:F64" si="10">(D59-E59)*0.125</f>
        <v>9841.5</v>
      </c>
      <c r="G59" s="78">
        <v>3613.16</v>
      </c>
      <c r="H59" s="78">
        <f t="shared" si="8"/>
        <v>460.93330000000003</v>
      </c>
      <c r="I59" s="78">
        <f t="shared" si="9"/>
        <v>92647.593300000008</v>
      </c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>
        <v>80722</v>
      </c>
      <c r="E60" s="78">
        <v>0</v>
      </c>
      <c r="F60" s="78">
        <f t="shared" si="10"/>
        <v>10090.25</v>
      </c>
      <c r="G60" s="78">
        <v>3613.16</v>
      </c>
      <c r="H60" s="78">
        <f t="shared" si="8"/>
        <v>472.12705000000005</v>
      </c>
      <c r="I60" s="78">
        <f t="shared" si="9"/>
        <v>94897.537049999999</v>
      </c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>
        <v>82864</v>
      </c>
      <c r="E61" s="78">
        <v>0</v>
      </c>
      <c r="F61" s="78">
        <f t="shared" si="10"/>
        <v>10358</v>
      </c>
      <c r="G61" s="78">
        <v>3613.16</v>
      </c>
      <c r="H61" s="78">
        <f t="shared" si="8"/>
        <v>484.17580000000004</v>
      </c>
      <c r="I61" s="78">
        <f t="shared" si="9"/>
        <v>97319.335800000001</v>
      </c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>
        <v>80325</v>
      </c>
      <c r="E62" s="78">
        <v>0</v>
      </c>
      <c r="F62" s="78">
        <f t="shared" si="10"/>
        <v>10040.625</v>
      </c>
      <c r="G62" s="78">
        <v>3613.16</v>
      </c>
      <c r="H62" s="78">
        <f t="shared" si="8"/>
        <v>469.89392500000002</v>
      </c>
      <c r="I62" s="78">
        <f t="shared" si="9"/>
        <v>94448.678925</v>
      </c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>
        <v>80466</v>
      </c>
      <c r="E63" s="78">
        <v>0</v>
      </c>
      <c r="F63" s="78">
        <f t="shared" si="10"/>
        <v>10058.25</v>
      </c>
      <c r="G63" s="78">
        <v>3613.16</v>
      </c>
      <c r="H63" s="78">
        <f t="shared" si="8"/>
        <v>470.68705</v>
      </c>
      <c r="I63" s="78">
        <f t="shared" si="9"/>
        <v>94608.097049999997</v>
      </c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>
        <v>80625</v>
      </c>
      <c r="E64" s="78">
        <v>0</v>
      </c>
      <c r="F64" s="78">
        <f t="shared" si="10"/>
        <v>10078.125</v>
      </c>
      <c r="G64" s="78">
        <v>3613.16</v>
      </c>
      <c r="H64" s="78">
        <f>(D64-E64+F64+G64)*0.005</f>
        <v>471.58142500000002</v>
      </c>
      <c r="I64" s="78">
        <f>D64-E64+F64+H64+G64</f>
        <v>94787.866425</v>
      </c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86198</v>
      </c>
      <c r="E68" s="78">
        <v>1100</v>
      </c>
      <c r="F68" s="78">
        <f>(D68-E68)*0.125</f>
        <v>10637.25</v>
      </c>
      <c r="G68" s="78">
        <v>3613.16</v>
      </c>
      <c r="H68" s="78">
        <f>(D68-E68+F68+G68)*0.005</f>
        <v>496.74205000000001</v>
      </c>
      <c r="I68" s="78">
        <f>D68-E68+F68+H68+G68</f>
        <v>99845.152050000004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86193</v>
      </c>
      <c r="E69" s="78">
        <v>1100</v>
      </c>
      <c r="F69" s="78">
        <f t="shared" ref="F69:F78" si="11">(D69-E69)*0.125</f>
        <v>10636.625</v>
      </c>
      <c r="G69" s="78">
        <v>3613.16</v>
      </c>
      <c r="H69" s="78">
        <f t="shared" ref="H69:H78" si="12">(D69-E69+F69+G69)*0.005</f>
        <v>496.71392500000002</v>
      </c>
      <c r="I69" s="78">
        <f t="shared" ref="I69:I78" si="13">D69-E69+F69+H69+G69</f>
        <v>99839.498925000007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86690</v>
      </c>
      <c r="E70" s="78">
        <v>1100</v>
      </c>
      <c r="F70" s="78">
        <f t="shared" si="11"/>
        <v>10698.75</v>
      </c>
      <c r="G70" s="78">
        <v>3613.16</v>
      </c>
      <c r="H70" s="78">
        <f t="shared" si="12"/>
        <v>499.50955000000005</v>
      </c>
      <c r="I70" s="78">
        <f t="shared" si="13"/>
        <v>100401.41955000001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87885</v>
      </c>
      <c r="E71" s="78">
        <v>1100</v>
      </c>
      <c r="F71" s="78">
        <f t="shared" si="11"/>
        <v>10848.125</v>
      </c>
      <c r="G71" s="78">
        <v>3613.16</v>
      </c>
      <c r="H71" s="78">
        <f t="shared" si="12"/>
        <v>506.231425</v>
      </c>
      <c r="I71" s="78">
        <f t="shared" si="13"/>
        <v>101752.51642500001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83607</v>
      </c>
      <c r="E76" s="78">
        <v>0</v>
      </c>
      <c r="F76" s="78">
        <f t="shared" si="11"/>
        <v>10450.875</v>
      </c>
      <c r="G76" s="78">
        <v>3613.16</v>
      </c>
      <c r="H76" s="78">
        <f t="shared" si="12"/>
        <v>488.35517500000003</v>
      </c>
      <c r="I76" s="78">
        <f t="shared" si="13"/>
        <v>98159.390175000008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81418</v>
      </c>
      <c r="E77" s="78">
        <v>0</v>
      </c>
      <c r="F77" s="78">
        <f t="shared" si="11"/>
        <v>10177.25</v>
      </c>
      <c r="G77" s="78">
        <v>3613.16</v>
      </c>
      <c r="H77" s="78">
        <f t="shared" si="12"/>
        <v>476.04205000000002</v>
      </c>
      <c r="I77" s="78">
        <f t="shared" si="13"/>
        <v>95684.452050000007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82466</v>
      </c>
      <c r="E78" s="78">
        <v>0</v>
      </c>
      <c r="F78" s="78">
        <f t="shared" si="11"/>
        <v>10308.25</v>
      </c>
      <c r="G78" s="78">
        <v>3613.16</v>
      </c>
      <c r="H78" s="78">
        <f t="shared" si="12"/>
        <v>481.93705</v>
      </c>
      <c r="I78" s="78">
        <f t="shared" si="13"/>
        <v>96869.347049999997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 t="s">
        <v>231</v>
      </c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4" bottom="0.33" header="0.3" footer="0.3"/>
  <pageSetup scale="50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C104"/>
  <sheetViews>
    <sheetView topLeftCell="A21" workbookViewId="0">
      <selection activeCell="D43" sqref="D43"/>
    </sheetView>
  </sheetViews>
  <sheetFormatPr defaultColWidth="14.85546875" defaultRowHeight="1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92" t="s">
        <v>244</v>
      </c>
      <c r="C3" s="492"/>
      <c r="D3" s="492"/>
      <c r="E3" s="492"/>
      <c r="F3" s="492"/>
      <c r="G3" s="492"/>
      <c r="H3" s="492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187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76390</v>
      </c>
      <c r="E10" s="78">
        <v>1100</v>
      </c>
      <c r="F10" s="78">
        <f t="shared" ref="F10:F15" si="0">(D10-E10)*0.125</f>
        <v>9411.25</v>
      </c>
      <c r="G10" s="78">
        <v>863.12</v>
      </c>
      <c r="H10" s="78">
        <f>(D10-E10+F10+G10)*0.005</f>
        <v>427.82184999999998</v>
      </c>
      <c r="I10" s="78">
        <f t="shared" ref="I10:I33" si="1">D10-E10+F10+H10+G10</f>
        <v>85992.191849999988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76390</v>
      </c>
      <c r="E11" s="78">
        <v>1100</v>
      </c>
      <c r="F11" s="78">
        <f t="shared" si="0"/>
        <v>9411.25</v>
      </c>
      <c r="G11" s="78">
        <v>863.12</v>
      </c>
      <c r="H11" s="78">
        <f>(D11-E11+F11+G11)*0.005</f>
        <v>427.82184999999998</v>
      </c>
      <c r="I11" s="78">
        <f t="shared" si="1"/>
        <v>85992.191849999988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77386</v>
      </c>
      <c r="E14" s="78">
        <v>1100</v>
      </c>
      <c r="F14" s="78">
        <f t="shared" si="0"/>
        <v>9535.75</v>
      </c>
      <c r="G14" s="78">
        <v>863.12</v>
      </c>
      <c r="H14" s="78">
        <f t="shared" ref="H14:H33" si="2">(D14-E14+F14+G14)*0.005</f>
        <v>433.42435</v>
      </c>
      <c r="I14" s="78">
        <f t="shared" si="1"/>
        <v>87118.294349999996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80186</v>
      </c>
      <c r="E15" s="78">
        <v>1100</v>
      </c>
      <c r="F15" s="78">
        <f t="shared" si="0"/>
        <v>9885.75</v>
      </c>
      <c r="G15" s="78">
        <v>863.12</v>
      </c>
      <c r="H15" s="78">
        <f t="shared" si="2"/>
        <v>449.17435</v>
      </c>
      <c r="I15" s="78">
        <f t="shared" si="1"/>
        <v>90284.044349999996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87627</v>
      </c>
      <c r="E22" s="78">
        <v>1100</v>
      </c>
      <c r="F22" s="78">
        <f t="shared" ref="F22" si="3">(D22-E22)*0.125</f>
        <v>10815.875</v>
      </c>
      <c r="G22" s="78">
        <v>863.12</v>
      </c>
      <c r="H22" s="78">
        <f t="shared" ref="H22" si="4">(D22-E22+F22+G22)*0.005</f>
        <v>491.02997499999998</v>
      </c>
      <c r="I22" s="78">
        <f t="shared" ref="I22" si="5">D22-E22+F22+H22+G22</f>
        <v>98697.024974999993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83405</v>
      </c>
      <c r="E23" s="78">
        <v>1100</v>
      </c>
      <c r="F23" s="78">
        <f t="shared" ref="F23:F33" si="6">(D23-E23)*0.125</f>
        <v>10288.125</v>
      </c>
      <c r="G23" s="78">
        <v>863.12</v>
      </c>
      <c r="H23" s="78">
        <f t="shared" si="2"/>
        <v>467.28122500000001</v>
      </c>
      <c r="I23" s="78">
        <f t="shared" si="1"/>
        <v>93923.526224999994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87732</v>
      </c>
      <c r="E24" s="78">
        <v>1100</v>
      </c>
      <c r="F24" s="78">
        <f t="shared" si="6"/>
        <v>10829</v>
      </c>
      <c r="G24" s="78">
        <v>863.12</v>
      </c>
      <c r="H24" s="78">
        <f t="shared" si="2"/>
        <v>491.62059999999997</v>
      </c>
      <c r="I24" s="78">
        <f t="shared" si="1"/>
        <v>98815.74059999999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83021</v>
      </c>
      <c r="E26" s="78">
        <v>1100</v>
      </c>
      <c r="F26" s="78">
        <f t="shared" si="6"/>
        <v>10240.125</v>
      </c>
      <c r="G26" s="78">
        <v>863.12</v>
      </c>
      <c r="H26" s="78">
        <f t="shared" si="2"/>
        <v>465.12122499999998</v>
      </c>
      <c r="I26" s="78">
        <f t="shared" si="1"/>
        <v>93489.366224999991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83999</v>
      </c>
      <c r="E27" s="78">
        <v>1100</v>
      </c>
      <c r="F27" s="78">
        <f t="shared" si="6"/>
        <v>10362.375</v>
      </c>
      <c r="G27" s="78">
        <v>863.12</v>
      </c>
      <c r="H27" s="78">
        <f t="shared" si="2"/>
        <v>470.62247500000001</v>
      </c>
      <c r="I27" s="78">
        <f t="shared" si="1"/>
        <v>94595.117474999992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85346</v>
      </c>
      <c r="E28" s="78">
        <v>1100</v>
      </c>
      <c r="F28" s="78">
        <f>(D28-E28)*0.125</f>
        <v>10530.75</v>
      </c>
      <c r="G28" s="78">
        <v>863.12</v>
      </c>
      <c r="H28" s="78">
        <f t="shared" si="2"/>
        <v>478.19934999999998</v>
      </c>
      <c r="I28" s="78">
        <f t="shared" si="1"/>
        <v>96118.069349999991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84032</v>
      </c>
      <c r="E29" s="78">
        <v>1100</v>
      </c>
      <c r="F29" s="78">
        <f>(D29-E29)*0.125</f>
        <v>10366.5</v>
      </c>
      <c r="G29" s="78">
        <v>863.12</v>
      </c>
      <c r="H29" s="78">
        <f t="shared" si="2"/>
        <v>470.80809999999997</v>
      </c>
      <c r="I29" s="78">
        <f t="shared" si="1"/>
        <v>94632.42809999999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84897</v>
      </c>
      <c r="E33" s="78">
        <v>1100</v>
      </c>
      <c r="F33" s="78">
        <f t="shared" si="6"/>
        <v>10474.625</v>
      </c>
      <c r="G33" s="78">
        <v>863.12</v>
      </c>
      <c r="H33" s="78">
        <f t="shared" si="2"/>
        <v>475.67372499999999</v>
      </c>
      <c r="I33" s="78">
        <f t="shared" si="1"/>
        <v>95610.418724999996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84897</v>
      </c>
      <c r="E34" s="78">
        <v>1100</v>
      </c>
      <c r="F34" s="78">
        <f t="shared" ref="F34" si="7">(D34-E34)*0.125</f>
        <v>10474.625</v>
      </c>
      <c r="G34" s="78">
        <v>863.12</v>
      </c>
      <c r="H34" s="78">
        <f t="shared" ref="H34" si="8">(D34-E34+F34+G34)*0.005</f>
        <v>475.67372499999999</v>
      </c>
      <c r="I34" s="78">
        <f t="shared" ref="I34" si="9">D34-E34+F34+H34+G34</f>
        <v>95610.418724999996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89477</v>
      </c>
      <c r="E43" s="78">
        <v>1100</v>
      </c>
      <c r="F43" s="78">
        <f t="shared" ref="F43:F45" si="10">(D43-E43)*0.125</f>
        <v>11047.125</v>
      </c>
      <c r="G43" s="78">
        <v>863.12</v>
      </c>
      <c r="H43" s="78">
        <f>(D43-E43+F43+G43)*0.005</f>
        <v>501.43622499999998</v>
      </c>
      <c r="I43" s="78">
        <f>D43-E43+F43+H43+G43</f>
        <v>100788.68122499999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88980</v>
      </c>
      <c r="E44" s="78">
        <v>1100</v>
      </c>
      <c r="F44" s="78">
        <f t="shared" si="10"/>
        <v>10985</v>
      </c>
      <c r="G44" s="78">
        <v>863.12</v>
      </c>
      <c r="H44" s="78">
        <f t="shared" ref="H44:H47" si="11">(D44-E44+F44+G44)*0.005</f>
        <v>498.64060000000001</v>
      </c>
      <c r="I44" s="78">
        <f t="shared" ref="I44:I47" si="12">D44-E44+F44+H44+G44</f>
        <v>100226.76059999999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90472</v>
      </c>
      <c r="E45" s="78">
        <v>1100</v>
      </c>
      <c r="F45" s="78">
        <f t="shared" si="10"/>
        <v>11171.5</v>
      </c>
      <c r="G45" s="78">
        <v>863.12</v>
      </c>
      <c r="H45" s="78">
        <f>(D45-E45+F45+G45)*0.005</f>
        <v>507.03309999999999</v>
      </c>
      <c r="I45" s="78">
        <f>D45-E45+F45+H45+G45</f>
        <v>101913.6531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90997</v>
      </c>
      <c r="E47" s="78">
        <v>1100</v>
      </c>
      <c r="F47" s="78">
        <f>(D47-E47)*0.125</f>
        <v>11237.125</v>
      </c>
      <c r="G47" s="78">
        <v>863.12</v>
      </c>
      <c r="H47" s="78">
        <f t="shared" si="11"/>
        <v>509.98622499999999</v>
      </c>
      <c r="I47" s="78">
        <f t="shared" si="12"/>
        <v>102507.231225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91475</v>
      </c>
      <c r="E68" s="78">
        <v>1100</v>
      </c>
      <c r="F68" s="78">
        <f>(D68-E68)*0.125</f>
        <v>11296.875</v>
      </c>
      <c r="G68" s="78">
        <v>863.12</v>
      </c>
      <c r="H68" s="78">
        <f>(D68-E68+F68+G68)*0.005</f>
        <v>512.67497500000002</v>
      </c>
      <c r="I68" s="78">
        <f>D68-E68+F68+H68+G68</f>
        <v>103047.669975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91470</v>
      </c>
      <c r="E69" s="78">
        <v>1100</v>
      </c>
      <c r="F69" s="78">
        <f t="shared" ref="F69:F73" si="13">(D69-E69)*0.125</f>
        <v>11296.25</v>
      </c>
      <c r="G69" s="78">
        <v>863.12</v>
      </c>
      <c r="H69" s="78">
        <f t="shared" ref="H69:H73" si="14">(D69-E69+F69+G69)*0.005</f>
        <v>512.64684999999997</v>
      </c>
      <c r="I69" s="78">
        <f t="shared" ref="I69:I73" si="15">D69-E69+F69+H69+G69</f>
        <v>103042.01685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91968</v>
      </c>
      <c r="E70" s="78">
        <v>1100</v>
      </c>
      <c r="F70" s="78">
        <f t="shared" si="13"/>
        <v>11358.5</v>
      </c>
      <c r="G70" s="78">
        <v>863.12</v>
      </c>
      <c r="H70" s="78">
        <f t="shared" si="14"/>
        <v>515.44809999999995</v>
      </c>
      <c r="I70" s="78">
        <f t="shared" si="15"/>
        <v>103605.06809999999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93013</v>
      </c>
      <c r="E71" s="78">
        <v>1100</v>
      </c>
      <c r="F71" s="78">
        <f t="shared" si="13"/>
        <v>11489.125</v>
      </c>
      <c r="G71" s="78">
        <v>863.12</v>
      </c>
      <c r="H71" s="78">
        <f t="shared" si="14"/>
        <v>521.32622500000002</v>
      </c>
      <c r="I71" s="78">
        <f t="shared" si="15"/>
        <v>104786.57122499999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93662</v>
      </c>
      <c r="E72" s="78">
        <v>1100</v>
      </c>
      <c r="F72" s="78">
        <f t="shared" si="13"/>
        <v>11570.25</v>
      </c>
      <c r="G72" s="78">
        <v>863.12</v>
      </c>
      <c r="H72" s="78">
        <f>(D72-E72+F72+G72)*0.005</f>
        <v>524.97685000000001</v>
      </c>
      <c r="I72" s="78">
        <f>D72-E72+F72+H72+G72</f>
        <v>105520.34685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95443</v>
      </c>
      <c r="E73" s="78">
        <v>1100</v>
      </c>
      <c r="F73" s="78">
        <f t="shared" si="13"/>
        <v>11792.875</v>
      </c>
      <c r="G73" s="78">
        <v>863.12</v>
      </c>
      <c r="H73" s="78">
        <f t="shared" si="14"/>
        <v>534.99497499999995</v>
      </c>
      <c r="I73" s="78">
        <f t="shared" si="15"/>
        <v>107533.98997499999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94512</v>
      </c>
      <c r="E74" s="78">
        <v>1100</v>
      </c>
      <c r="F74" s="78">
        <f t="shared" ref="F74:F75" si="16">(D74-E74)*0.125</f>
        <v>11676.5</v>
      </c>
      <c r="G74" s="78">
        <v>863.12</v>
      </c>
      <c r="H74" s="78">
        <f t="shared" ref="H74:H75" si="17">(D74-E74+F74+G74)*0.005</f>
        <v>529.75810000000001</v>
      </c>
      <c r="I74" s="78">
        <f t="shared" ref="I74:I75" si="18">D74-E74+F74+H74+G74</f>
        <v>106481.3781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94810</v>
      </c>
      <c r="E75" s="78">
        <v>1100</v>
      </c>
      <c r="F75" s="78">
        <f t="shared" si="16"/>
        <v>11713.75</v>
      </c>
      <c r="G75" s="78">
        <v>863.12</v>
      </c>
      <c r="H75" s="78">
        <f t="shared" si="17"/>
        <v>531.43434999999999</v>
      </c>
      <c r="I75" s="78">
        <f t="shared" si="18"/>
        <v>106818.30434999999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 t="s">
        <v>188</v>
      </c>
      <c r="H80" s="170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71" customFormat="1" ht="15.75">
      <c r="A84" s="63" t="s">
        <v>146</v>
      </c>
      <c r="B84" s="64">
        <v>400</v>
      </c>
      <c r="C84" s="59"/>
      <c r="D84" s="56" t="s">
        <v>147</v>
      </c>
      <c r="E84" s="65">
        <v>400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>
      <c r="A85" s="63" t="s">
        <v>148</v>
      </c>
      <c r="B85" s="64">
        <v>500</v>
      </c>
      <c r="C85" s="59"/>
      <c r="D85" s="56" t="s">
        <v>149</v>
      </c>
      <c r="E85" s="65">
        <v>500</v>
      </c>
      <c r="F85" s="60"/>
      <c r="G85" s="60"/>
      <c r="H85" s="60"/>
      <c r="I85" s="60"/>
      <c r="M85" s="74"/>
      <c r="N85" s="74"/>
      <c r="O85" s="74"/>
      <c r="P85" s="74"/>
    </row>
    <row r="86" spans="1:16" s="71" customFormat="1" ht="15.75">
      <c r="A86" s="63" t="s">
        <v>150</v>
      </c>
      <c r="B86" s="64">
        <v>600</v>
      </c>
      <c r="C86" s="59"/>
      <c r="D86" s="56" t="s">
        <v>151</v>
      </c>
      <c r="E86" s="65">
        <v>600</v>
      </c>
      <c r="F86" s="60"/>
      <c r="G86" s="60"/>
      <c r="H86" s="60"/>
      <c r="I86" s="60"/>
    </row>
    <row r="87" spans="1:16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  <c r="I87" s="60"/>
    </row>
    <row r="88" spans="1:16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  <c r="I88" s="60"/>
    </row>
    <row r="89" spans="1:16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  <c r="I89" s="60"/>
    </row>
    <row r="90" spans="1:16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  <c r="I90" s="60"/>
    </row>
    <row r="91" spans="1:16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93" spans="1:16" s="71" customFormat="1" ht="15.75">
      <c r="B93" s="72"/>
      <c r="C93" s="70"/>
      <c r="D93" s="70"/>
      <c r="E93" s="70"/>
      <c r="F93" s="70"/>
      <c r="G93" s="70"/>
      <c r="H93" s="70"/>
      <c r="I93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IC104"/>
  <sheetViews>
    <sheetView topLeftCell="A65" workbookViewId="0">
      <selection activeCell="D79" sqref="D79"/>
    </sheetView>
  </sheetViews>
  <sheetFormatPr defaultColWidth="14.85546875" defaultRowHeight="1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92" t="s">
        <v>244</v>
      </c>
      <c r="C3" s="492"/>
      <c r="D3" s="492"/>
      <c r="E3" s="492"/>
      <c r="F3" s="492"/>
      <c r="G3" s="492"/>
      <c r="H3" s="492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189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75195</v>
      </c>
      <c r="E10" s="78">
        <v>1100</v>
      </c>
      <c r="F10" s="78">
        <f t="shared" ref="F10:F16" si="0">(D10-E10)*0.125</f>
        <v>9261.875</v>
      </c>
      <c r="G10" s="78">
        <v>1021.69</v>
      </c>
      <c r="H10" s="78">
        <f t="shared" ref="H10:H36" si="1">(D10-E10+F10+G10)*0.005</f>
        <v>421.89282500000002</v>
      </c>
      <c r="I10" s="78">
        <f t="shared" ref="I10:I36" si="2">D10-E10+F10+H10+G10</f>
        <v>84800.457825000005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75195</v>
      </c>
      <c r="E11" s="78">
        <v>1100</v>
      </c>
      <c r="F11" s="78">
        <f t="shared" si="0"/>
        <v>9261.875</v>
      </c>
      <c r="G11" s="78">
        <v>1021.69</v>
      </c>
      <c r="H11" s="78">
        <f t="shared" si="1"/>
        <v>421.89282500000002</v>
      </c>
      <c r="I11" s="78">
        <f t="shared" si="2"/>
        <v>84800.457825000005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75841</v>
      </c>
      <c r="E14" s="78">
        <v>1100</v>
      </c>
      <c r="F14" s="78">
        <f t="shared" si="0"/>
        <v>9342.625</v>
      </c>
      <c r="G14" s="78">
        <v>1021.69</v>
      </c>
      <c r="H14" s="78">
        <f t="shared" si="1"/>
        <v>425.52657500000004</v>
      </c>
      <c r="I14" s="78">
        <f t="shared" si="2"/>
        <v>85530.841574999999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79231</v>
      </c>
      <c r="E15" s="78">
        <v>1100</v>
      </c>
      <c r="F15" s="78">
        <f t="shared" si="0"/>
        <v>9766.375</v>
      </c>
      <c r="G15" s="78">
        <v>1021.69</v>
      </c>
      <c r="H15" s="78">
        <f t="shared" si="1"/>
        <v>444.595325</v>
      </c>
      <c r="I15" s="78">
        <f t="shared" si="2"/>
        <v>89363.660325000004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75485</v>
      </c>
      <c r="E16" s="78">
        <v>1100</v>
      </c>
      <c r="F16" s="78">
        <f t="shared" si="0"/>
        <v>9298.125</v>
      </c>
      <c r="G16" s="78">
        <v>1021.69</v>
      </c>
      <c r="H16" s="78">
        <f t="shared" si="1"/>
        <v>423.52407500000004</v>
      </c>
      <c r="I16" s="78">
        <f t="shared" si="2"/>
        <v>85128.339074999996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79872</v>
      </c>
      <c r="E20" s="78">
        <v>1100</v>
      </c>
      <c r="F20" s="78">
        <f t="shared" ref="F20:F33" si="3">(D20-E20)*0.125</f>
        <v>9846.5</v>
      </c>
      <c r="G20" s="78">
        <v>1021.69</v>
      </c>
      <c r="H20" s="78">
        <f t="shared" si="1"/>
        <v>448.20095000000003</v>
      </c>
      <c r="I20" s="78">
        <f t="shared" si="2"/>
        <v>90088.390950000001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87341</v>
      </c>
      <c r="E22" s="78">
        <v>1100</v>
      </c>
      <c r="F22" s="78">
        <f t="shared" si="3"/>
        <v>10780.125</v>
      </c>
      <c r="G22" s="78">
        <v>1021.69</v>
      </c>
      <c r="H22" s="78">
        <f t="shared" si="1"/>
        <v>490.21407500000004</v>
      </c>
      <c r="I22" s="78">
        <f t="shared" si="2"/>
        <v>98533.029074999999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83159</v>
      </c>
      <c r="E23" s="78">
        <v>1100</v>
      </c>
      <c r="F23" s="78">
        <f t="shared" si="3"/>
        <v>10257.375</v>
      </c>
      <c r="G23" s="78">
        <v>1021.69</v>
      </c>
      <c r="H23" s="78">
        <f t="shared" si="1"/>
        <v>466.69032500000003</v>
      </c>
      <c r="I23" s="78">
        <f t="shared" si="2"/>
        <v>93804.755325000006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87986</v>
      </c>
      <c r="E24" s="78">
        <v>1100</v>
      </c>
      <c r="F24" s="78">
        <f t="shared" si="3"/>
        <v>10860.75</v>
      </c>
      <c r="G24" s="78">
        <v>1021.69</v>
      </c>
      <c r="H24" s="78">
        <f t="shared" si="1"/>
        <v>493.84220000000005</v>
      </c>
      <c r="I24" s="78">
        <f t="shared" si="2"/>
        <v>99262.282200000001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83475</v>
      </c>
      <c r="E26" s="78">
        <v>1100</v>
      </c>
      <c r="F26" s="78">
        <f t="shared" si="3"/>
        <v>10296.875</v>
      </c>
      <c r="G26" s="78">
        <v>1021.69</v>
      </c>
      <c r="H26" s="78">
        <f t="shared" si="1"/>
        <v>468.467825</v>
      </c>
      <c r="I26" s="78">
        <f t="shared" si="2"/>
        <v>94162.032825000002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83204</v>
      </c>
      <c r="E27" s="78">
        <v>1100</v>
      </c>
      <c r="F27" s="78">
        <f t="shared" si="3"/>
        <v>10263</v>
      </c>
      <c r="G27" s="78">
        <v>1021.69</v>
      </c>
      <c r="H27" s="78">
        <f t="shared" si="1"/>
        <v>466.94345000000004</v>
      </c>
      <c r="I27" s="78">
        <f t="shared" si="2"/>
        <v>93855.633450000008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85250</v>
      </c>
      <c r="E28" s="78">
        <v>1100</v>
      </c>
      <c r="F28" s="78">
        <f>(D28-E28)*0.125</f>
        <v>10518.75</v>
      </c>
      <c r="G28" s="78">
        <v>1021.69</v>
      </c>
      <c r="H28" s="78">
        <f t="shared" si="1"/>
        <v>478.4522</v>
      </c>
      <c r="I28" s="78">
        <f t="shared" si="2"/>
        <v>96168.892200000002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83937</v>
      </c>
      <c r="E29" s="78">
        <v>1100</v>
      </c>
      <c r="F29" s="78">
        <f>(D29-E29)*0.125</f>
        <v>10354.625</v>
      </c>
      <c r="G29" s="78">
        <v>1021.69</v>
      </c>
      <c r="H29" s="78">
        <f t="shared" si="1"/>
        <v>471.066575</v>
      </c>
      <c r="I29" s="78">
        <f t="shared" si="2"/>
        <v>94684.381575000007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84596</v>
      </c>
      <c r="E30" s="78">
        <v>1100</v>
      </c>
      <c r="F30" s="78">
        <f>(D30-E30)*0.125</f>
        <v>10437</v>
      </c>
      <c r="G30" s="78">
        <v>1021.69</v>
      </c>
      <c r="H30" s="78">
        <f t="shared" si="1"/>
        <v>474.77345000000003</v>
      </c>
      <c r="I30" s="78">
        <f t="shared" si="2"/>
        <v>95429.463449999996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83701</v>
      </c>
      <c r="E31" s="78">
        <v>1100</v>
      </c>
      <c r="F31" s="78">
        <f>(D31-E31)*0.125</f>
        <v>10325.125</v>
      </c>
      <c r="G31" s="78">
        <v>1021.69</v>
      </c>
      <c r="H31" s="78">
        <f t="shared" si="1"/>
        <v>469.73907500000001</v>
      </c>
      <c r="I31" s="78">
        <f t="shared" si="2"/>
        <v>94417.554075000007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84652</v>
      </c>
      <c r="E33" s="78">
        <v>1100</v>
      </c>
      <c r="F33" s="78">
        <f t="shared" si="3"/>
        <v>10444</v>
      </c>
      <c r="G33" s="78">
        <v>1021.69</v>
      </c>
      <c r="H33" s="78">
        <f t="shared" si="1"/>
        <v>475.08845000000002</v>
      </c>
      <c r="I33" s="78">
        <f t="shared" si="2"/>
        <v>95492.778449999998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84652</v>
      </c>
      <c r="E34" s="78">
        <v>1100</v>
      </c>
      <c r="F34" s="78">
        <f t="shared" ref="F34" si="4">(D34-E34)*0.125</f>
        <v>10444</v>
      </c>
      <c r="G34" s="78">
        <v>1021.69</v>
      </c>
      <c r="H34" s="78">
        <f t="shared" ref="H34" si="5">(D34-E34+F34+G34)*0.005</f>
        <v>475.08845000000002</v>
      </c>
      <c r="I34" s="78">
        <f t="shared" ref="I34" si="6">D34-E34+F34+H34+G34</f>
        <v>95492.778449999998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>
        <v>69921</v>
      </c>
      <c r="E35" s="78">
        <v>1100</v>
      </c>
      <c r="F35" s="78">
        <f>(D35-E35)*0.125</f>
        <v>8602.625</v>
      </c>
      <c r="G35" s="78">
        <v>1021.69</v>
      </c>
      <c r="H35" s="78">
        <f t="shared" si="1"/>
        <v>392.22657500000003</v>
      </c>
      <c r="I35" s="78">
        <f t="shared" si="2"/>
        <v>78837.541574999996</v>
      </c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>
        <v>69921</v>
      </c>
      <c r="E36" s="78">
        <v>1100</v>
      </c>
      <c r="F36" s="78">
        <f>(D36-E36)*0.125</f>
        <v>8602.625</v>
      </c>
      <c r="G36" s="78">
        <v>1021.69</v>
      </c>
      <c r="H36" s="78">
        <f t="shared" si="1"/>
        <v>392.22657500000003</v>
      </c>
      <c r="I36" s="78">
        <f t="shared" si="2"/>
        <v>78837.541574999996</v>
      </c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>
        <v>88484</v>
      </c>
      <c r="E40" s="78">
        <v>1100</v>
      </c>
      <c r="F40" s="78">
        <f t="shared" ref="F40:F44" si="7">(D40-E40)*0.125</f>
        <v>10923</v>
      </c>
      <c r="G40" s="78">
        <v>1021.69</v>
      </c>
      <c r="H40" s="78">
        <f t="shared" ref="H40:H47" si="8">(D40-E40+F40+G40)*0.005</f>
        <v>496.64345000000003</v>
      </c>
      <c r="I40" s="78">
        <f t="shared" ref="I40:I47" si="9">D40-E40+F40+H40+G40</f>
        <v>99825.333450000006</v>
      </c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>
        <v>88781</v>
      </c>
      <c r="E41" s="78">
        <v>1100</v>
      </c>
      <c r="F41" s="78">
        <f t="shared" si="7"/>
        <v>10960.125</v>
      </c>
      <c r="G41" s="78">
        <v>1021.69</v>
      </c>
      <c r="H41" s="78">
        <f>(D41-E41+F41+G41)*0.005</f>
        <v>498.314075</v>
      </c>
      <c r="I41" s="78">
        <f>D41-E41+F41+H41+G41</f>
        <v>100161.129075</v>
      </c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88332</v>
      </c>
      <c r="E43" s="78">
        <v>1100</v>
      </c>
      <c r="F43" s="78">
        <f t="shared" si="7"/>
        <v>10904</v>
      </c>
      <c r="G43" s="78">
        <v>1021.69</v>
      </c>
      <c r="H43" s="78">
        <f>(D43-E43+F43+G43)*0.005</f>
        <v>495.78845000000001</v>
      </c>
      <c r="I43" s="78">
        <f>D43-E43+F43+H43+G43</f>
        <v>99653.478449999995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89534</v>
      </c>
      <c r="E44" s="78">
        <v>1100</v>
      </c>
      <c r="F44" s="78">
        <f t="shared" si="7"/>
        <v>11054.25</v>
      </c>
      <c r="G44" s="78">
        <v>1021.69</v>
      </c>
      <c r="H44" s="78">
        <f t="shared" si="8"/>
        <v>502.54970000000003</v>
      </c>
      <c r="I44" s="78">
        <f t="shared" si="9"/>
        <v>101012.48970000001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90652</v>
      </c>
      <c r="E47" s="78">
        <v>1100</v>
      </c>
      <c r="F47" s="78">
        <f>(D47-E47)*0.125</f>
        <v>11194</v>
      </c>
      <c r="G47" s="78">
        <v>1021.69</v>
      </c>
      <c r="H47" s="78">
        <f t="shared" si="8"/>
        <v>508.83845000000002</v>
      </c>
      <c r="I47" s="78">
        <f t="shared" si="9"/>
        <v>102276.52845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88725</v>
      </c>
      <c r="E49" s="78">
        <v>1100</v>
      </c>
      <c r="F49" s="78">
        <f>(D49-E49)*0.125</f>
        <v>10953.125</v>
      </c>
      <c r="G49" s="78">
        <v>1021.69</v>
      </c>
      <c r="H49" s="78">
        <f>(D49-E49+F49+G49)*0.005</f>
        <v>497.999075</v>
      </c>
      <c r="I49" s="78">
        <f>D49-E49+F49+H49+G49</f>
        <v>100097.814075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88725</v>
      </c>
      <c r="E50" s="78">
        <v>1100</v>
      </c>
      <c r="F50" s="78">
        <f>(D50-E50)*0.125</f>
        <v>10953.125</v>
      </c>
      <c r="G50" s="78">
        <v>1021.69</v>
      </c>
      <c r="H50" s="78">
        <f>(D50-E50+F50+G50)*0.005</f>
        <v>497.999075</v>
      </c>
      <c r="I50" s="78">
        <f>D50-E50+F50+H50+G50</f>
        <v>100097.814075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91230</v>
      </c>
      <c r="E68" s="78">
        <v>1100</v>
      </c>
      <c r="F68" s="78">
        <f>(D68-E68)*0.125</f>
        <v>11266.25</v>
      </c>
      <c r="G68" s="78">
        <v>1021.69</v>
      </c>
      <c r="H68" s="78">
        <f>(D68-E68+F68+G68)*0.005</f>
        <v>512.08969999999999</v>
      </c>
      <c r="I68" s="78">
        <f>D68-E68+F68+H68+G68</f>
        <v>102930.0297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91375</v>
      </c>
      <c r="E69" s="78">
        <v>1100</v>
      </c>
      <c r="F69" s="78">
        <f t="shared" ref="F69:F78" si="10">(D69-E69)*0.125</f>
        <v>11284.375</v>
      </c>
      <c r="G69" s="78">
        <v>1021.69</v>
      </c>
      <c r="H69" s="78">
        <f t="shared" ref="H69:H78" si="11">(D69-E69+F69+G69)*0.005</f>
        <v>512.90532500000006</v>
      </c>
      <c r="I69" s="78">
        <f t="shared" ref="I69:I78" si="12">D69-E69+F69+H69+G69</f>
        <v>103093.970325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91872</v>
      </c>
      <c r="E70" s="78">
        <v>1100</v>
      </c>
      <c r="F70" s="78">
        <f t="shared" si="10"/>
        <v>11346.5</v>
      </c>
      <c r="G70" s="78">
        <v>1021.69</v>
      </c>
      <c r="H70" s="78">
        <f t="shared" si="11"/>
        <v>515.70095000000003</v>
      </c>
      <c r="I70" s="78">
        <f t="shared" si="12"/>
        <v>103655.89095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92817</v>
      </c>
      <c r="E71" s="78">
        <v>1100</v>
      </c>
      <c r="F71" s="78">
        <f t="shared" si="10"/>
        <v>11464.625</v>
      </c>
      <c r="G71" s="78">
        <v>1021.69</v>
      </c>
      <c r="H71" s="78">
        <f t="shared" si="11"/>
        <v>521.01657499999999</v>
      </c>
      <c r="I71" s="78">
        <f t="shared" si="12"/>
        <v>104724.331575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93616</v>
      </c>
      <c r="E72" s="78">
        <v>1100</v>
      </c>
      <c r="F72" s="78">
        <f t="shared" si="10"/>
        <v>11564.5</v>
      </c>
      <c r="G72" s="78">
        <v>1021.69</v>
      </c>
      <c r="H72" s="78">
        <f>(D72-E72+F72+G72)*0.005</f>
        <v>525.51094999999998</v>
      </c>
      <c r="I72" s="78">
        <f>D72-E72+F72+H72+G72</f>
        <v>105627.70095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95397</v>
      </c>
      <c r="E73" s="78">
        <v>1100</v>
      </c>
      <c r="F73" s="78">
        <f t="shared" si="10"/>
        <v>11787.125</v>
      </c>
      <c r="G73" s="78">
        <v>1021.69</v>
      </c>
      <c r="H73" s="78">
        <f t="shared" si="11"/>
        <v>535.52907500000003</v>
      </c>
      <c r="I73" s="78">
        <f t="shared" si="12"/>
        <v>107641.344075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>
        <v>94716</v>
      </c>
      <c r="E74" s="78">
        <v>1100</v>
      </c>
      <c r="F74" s="78">
        <f t="shared" ref="F74" si="13">(D74-E74)*0.125</f>
        <v>11702</v>
      </c>
      <c r="G74" s="78">
        <v>1021.69</v>
      </c>
      <c r="H74" s="78">
        <f t="shared" ref="H74" si="14">(D74-E74+F74+G74)*0.005</f>
        <v>531.69844999999998</v>
      </c>
      <c r="I74" s="78">
        <f t="shared" ref="I74" si="15">D74-E74+F74+H74+G74</f>
        <v>106871.38845</v>
      </c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>
        <v>95015</v>
      </c>
      <c r="E75" s="78">
        <v>1100</v>
      </c>
      <c r="F75" s="78">
        <f t="shared" ref="F75" si="16">(D75-E75)*0.125</f>
        <v>11739.375</v>
      </c>
      <c r="G75" s="78">
        <v>1021.69</v>
      </c>
      <c r="H75" s="78">
        <f t="shared" ref="H75" si="17">(D75-E75+F75+G75)*0.005</f>
        <v>533.38032499999997</v>
      </c>
      <c r="I75" s="78">
        <f t="shared" ref="I75" si="18">D75-E75+F75+H75+G75</f>
        <v>107209.44532500001</v>
      </c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89139</v>
      </c>
      <c r="E76" s="78">
        <v>0</v>
      </c>
      <c r="F76" s="78">
        <f t="shared" si="10"/>
        <v>11142.375</v>
      </c>
      <c r="G76" s="78">
        <v>1021.69</v>
      </c>
      <c r="H76" s="78">
        <f t="shared" si="11"/>
        <v>506.51532500000002</v>
      </c>
      <c r="I76" s="78">
        <f t="shared" si="12"/>
        <v>101809.580325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86350</v>
      </c>
      <c r="E77" s="78">
        <v>0</v>
      </c>
      <c r="F77" s="78">
        <f t="shared" si="10"/>
        <v>10793.75</v>
      </c>
      <c r="G77" s="78">
        <v>1021.69</v>
      </c>
      <c r="H77" s="78">
        <f t="shared" si="11"/>
        <v>490.8272</v>
      </c>
      <c r="I77" s="78">
        <f t="shared" si="12"/>
        <v>98656.267200000002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87498</v>
      </c>
      <c r="E78" s="78">
        <v>0</v>
      </c>
      <c r="F78" s="78">
        <f t="shared" si="10"/>
        <v>10937.25</v>
      </c>
      <c r="G78" s="78">
        <v>1021.69</v>
      </c>
      <c r="H78" s="78">
        <f t="shared" si="11"/>
        <v>497.28470000000004</v>
      </c>
      <c r="I78" s="78">
        <f t="shared" si="12"/>
        <v>99954.224700000006</v>
      </c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3"/>
  <sheetViews>
    <sheetView topLeftCell="A15" workbookViewId="0">
      <selection activeCell="D37" sqref="D37"/>
    </sheetView>
  </sheetViews>
  <sheetFormatPr defaultColWidth="13.140625" defaultRowHeight="1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190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76525</v>
      </c>
      <c r="E10" s="78">
        <v>1100</v>
      </c>
      <c r="F10" s="78">
        <f t="shared" ref="F10:F16" si="0">(D10-E10)*0.125</f>
        <v>9428.125</v>
      </c>
      <c r="G10" s="78">
        <v>915.26</v>
      </c>
      <c r="H10" s="78">
        <f t="shared" ref="H10:H33" si="1">(D10-E10+F10+G10)*0.005</f>
        <v>428.841925</v>
      </c>
      <c r="I10" s="78">
        <f t="shared" ref="I10:I33" si="2">D10-E10+F10+H10+G10</f>
        <v>86197.226924999995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76525</v>
      </c>
      <c r="E11" s="78">
        <v>1100</v>
      </c>
      <c r="F11" s="78">
        <f t="shared" si="0"/>
        <v>9428.125</v>
      </c>
      <c r="G11" s="78">
        <v>915.26</v>
      </c>
      <c r="H11" s="78">
        <f t="shared" si="1"/>
        <v>428.841925</v>
      </c>
      <c r="I11" s="78">
        <f t="shared" si="2"/>
        <v>86197.226924999995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77571</v>
      </c>
      <c r="E14" s="78">
        <v>1100</v>
      </c>
      <c r="F14" s="78">
        <f t="shared" si="0"/>
        <v>9558.875</v>
      </c>
      <c r="G14" s="78">
        <v>915.26</v>
      </c>
      <c r="H14" s="78">
        <f t="shared" si="1"/>
        <v>434.72567499999997</v>
      </c>
      <c r="I14" s="78">
        <f t="shared" si="2"/>
        <v>87379.860674999989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80812</v>
      </c>
      <c r="E15" s="78">
        <v>1100</v>
      </c>
      <c r="F15" s="78">
        <f t="shared" si="0"/>
        <v>9964</v>
      </c>
      <c r="G15" s="78">
        <v>915.26</v>
      </c>
      <c r="H15" s="78">
        <f t="shared" si="1"/>
        <v>452.9563</v>
      </c>
      <c r="I15" s="78">
        <f t="shared" si="2"/>
        <v>91044.2163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>
        <v>78116</v>
      </c>
      <c r="E16" s="78">
        <v>1100</v>
      </c>
      <c r="F16" s="78">
        <f t="shared" si="0"/>
        <v>9627</v>
      </c>
      <c r="G16" s="78">
        <v>915.26</v>
      </c>
      <c r="H16" s="78">
        <f t="shared" si="1"/>
        <v>437.79129999999998</v>
      </c>
      <c r="I16" s="78">
        <f t="shared" si="2"/>
        <v>87996.051299999992</v>
      </c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81402</v>
      </c>
      <c r="E20" s="78">
        <v>1100</v>
      </c>
      <c r="F20" s="78">
        <f t="shared" ref="F20:F33" si="3">(D20-E20)*0.125</f>
        <v>10037.75</v>
      </c>
      <c r="G20" s="78">
        <v>915.26</v>
      </c>
      <c r="H20" s="78">
        <f t="shared" si="1"/>
        <v>456.27504999999996</v>
      </c>
      <c r="I20" s="78">
        <f t="shared" si="2"/>
        <v>91711.285049999991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88472</v>
      </c>
      <c r="E22" s="78">
        <v>1100</v>
      </c>
      <c r="F22" s="78">
        <f t="shared" si="3"/>
        <v>10921.5</v>
      </c>
      <c r="G22" s="78">
        <v>915.26</v>
      </c>
      <c r="H22" s="78">
        <f t="shared" si="1"/>
        <v>496.04379999999998</v>
      </c>
      <c r="I22" s="78">
        <f t="shared" si="2"/>
        <v>99704.803799999994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84040</v>
      </c>
      <c r="E23" s="78">
        <v>1100</v>
      </c>
      <c r="F23" s="78">
        <f t="shared" si="3"/>
        <v>10367.5</v>
      </c>
      <c r="G23" s="78">
        <v>915.26</v>
      </c>
      <c r="H23" s="78">
        <f t="shared" si="1"/>
        <v>471.11379999999997</v>
      </c>
      <c r="I23" s="78">
        <f t="shared" si="2"/>
        <v>94693.873800000001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88567</v>
      </c>
      <c r="E24" s="78">
        <v>1100</v>
      </c>
      <c r="F24" s="78">
        <f t="shared" si="3"/>
        <v>10933.375</v>
      </c>
      <c r="G24" s="78">
        <v>915.26</v>
      </c>
      <c r="H24" s="78">
        <f t="shared" si="1"/>
        <v>496.57817499999999</v>
      </c>
      <c r="I24" s="78">
        <f t="shared" si="2"/>
        <v>99812.213174999997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83656</v>
      </c>
      <c r="E26" s="78">
        <v>1100</v>
      </c>
      <c r="F26" s="78">
        <f t="shared" si="3"/>
        <v>10319.5</v>
      </c>
      <c r="G26" s="78">
        <v>915.26</v>
      </c>
      <c r="H26" s="78">
        <f t="shared" si="1"/>
        <v>468.9538</v>
      </c>
      <c r="I26" s="78">
        <f t="shared" si="2"/>
        <v>94259.713799999998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84084</v>
      </c>
      <c r="E27" s="78">
        <v>1100</v>
      </c>
      <c r="F27" s="78">
        <f t="shared" si="3"/>
        <v>10373</v>
      </c>
      <c r="G27" s="78">
        <v>915.26</v>
      </c>
      <c r="H27" s="78">
        <f t="shared" si="1"/>
        <v>471.36129999999997</v>
      </c>
      <c r="I27" s="78">
        <f t="shared" si="2"/>
        <v>94743.621299999999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85881</v>
      </c>
      <c r="E28" s="78">
        <v>1100</v>
      </c>
      <c r="F28" s="78">
        <f>(D28-E28)*0.125</f>
        <v>10597.625</v>
      </c>
      <c r="G28" s="78">
        <v>915.26</v>
      </c>
      <c r="H28" s="78">
        <f t="shared" si="1"/>
        <v>481.469425</v>
      </c>
      <c r="I28" s="78">
        <f t="shared" si="2"/>
        <v>96775.354424999998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84568</v>
      </c>
      <c r="E29" s="78">
        <v>1100</v>
      </c>
      <c r="F29" s="78">
        <f>(D29-E29)*0.125</f>
        <v>10433.5</v>
      </c>
      <c r="G29" s="78">
        <v>915.26</v>
      </c>
      <c r="H29" s="78">
        <f t="shared" si="1"/>
        <v>474.0838</v>
      </c>
      <c r="I29" s="78">
        <f t="shared" si="2"/>
        <v>95290.843799999988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85532</v>
      </c>
      <c r="E33" s="78">
        <v>1100</v>
      </c>
      <c r="F33" s="78">
        <f t="shared" si="3"/>
        <v>10554</v>
      </c>
      <c r="G33" s="78">
        <v>915.26</v>
      </c>
      <c r="H33" s="78">
        <f t="shared" si="1"/>
        <v>479.50630000000001</v>
      </c>
      <c r="I33" s="78">
        <f t="shared" si="2"/>
        <v>96380.766299999988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85532</v>
      </c>
      <c r="E34" s="78">
        <v>1100</v>
      </c>
      <c r="F34" s="78">
        <f t="shared" ref="F34" si="4">(D34-E34)*0.125</f>
        <v>10554</v>
      </c>
      <c r="G34" s="78">
        <v>915.26</v>
      </c>
      <c r="H34" s="78">
        <f t="shared" ref="H34" si="5">(D34-E34+F34+G34)*0.005</f>
        <v>479.50630000000001</v>
      </c>
      <c r="I34" s="78">
        <f t="shared" ref="I34" si="6">D34-E34+F34+H34+G34</f>
        <v>96380.766299999988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>
        <v>90462</v>
      </c>
      <c r="E43" s="78">
        <v>1100</v>
      </c>
      <c r="F43" s="78">
        <f t="shared" ref="F43:F45" si="7">(D43-E43)*0.125</f>
        <v>11170.25</v>
      </c>
      <c r="G43" s="78">
        <v>915.26</v>
      </c>
      <c r="H43" s="78">
        <f>(D43-E43+F43+G43)*0.005</f>
        <v>507.23755</v>
      </c>
      <c r="I43" s="78">
        <f>D43-E43+F43+H43+G43</f>
        <v>101954.74755</v>
      </c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>
        <v>90015</v>
      </c>
      <c r="E44" s="78">
        <v>1100</v>
      </c>
      <c r="F44" s="78">
        <f t="shared" si="7"/>
        <v>11114.375</v>
      </c>
      <c r="G44" s="78">
        <v>915.26</v>
      </c>
      <c r="H44" s="78">
        <f t="shared" ref="H44:H47" si="8">(D44-E44+F44+G44)*0.005</f>
        <v>504.72317499999997</v>
      </c>
      <c r="I44" s="78">
        <f t="shared" ref="I44:I47" si="9">D44-E44+F44+H44+G44</f>
        <v>101449.358175</v>
      </c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>
        <v>91507</v>
      </c>
      <c r="E45" s="78">
        <v>1100</v>
      </c>
      <c r="F45" s="78">
        <f t="shared" si="7"/>
        <v>11300.875</v>
      </c>
      <c r="G45" s="78">
        <v>915.26</v>
      </c>
      <c r="H45" s="78">
        <f>(D45-E45+F45+G45)*0.005</f>
        <v>513.11567500000001</v>
      </c>
      <c r="I45" s="78">
        <f>D45-E45+F45+H45+G45</f>
        <v>103136.25067499999</v>
      </c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91782</v>
      </c>
      <c r="E47" s="78">
        <v>1100</v>
      </c>
      <c r="F47" s="78">
        <f>(D47-E47)*0.125</f>
        <v>11335.25</v>
      </c>
      <c r="G47" s="78">
        <v>915.26</v>
      </c>
      <c r="H47" s="78">
        <f t="shared" si="8"/>
        <v>514.66255000000001</v>
      </c>
      <c r="I47" s="78">
        <f t="shared" si="9"/>
        <v>103447.17254999999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>
        <v>88756</v>
      </c>
      <c r="E49" s="78">
        <v>1100</v>
      </c>
      <c r="F49" s="78">
        <f>(D49-E49)*0.125</f>
        <v>10957</v>
      </c>
      <c r="G49" s="78">
        <v>915.26</v>
      </c>
      <c r="H49" s="78">
        <f>(D49-E49+F49+G49)*0.005</f>
        <v>497.6413</v>
      </c>
      <c r="I49" s="78">
        <f>D49-E49+F49+H49+G49</f>
        <v>100025.9013</v>
      </c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>
        <v>88756</v>
      </c>
      <c r="E50" s="78">
        <v>1100</v>
      </c>
      <c r="F50" s="78">
        <f>(D50-E50)*0.125</f>
        <v>10957</v>
      </c>
      <c r="G50" s="78">
        <v>915.26</v>
      </c>
      <c r="H50" s="78">
        <f>(D50-E50+F50+G50)*0.005</f>
        <v>497.6413</v>
      </c>
      <c r="I50" s="78">
        <f>D50-E50+F50+H50+G50</f>
        <v>100025.9013</v>
      </c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>
        <v>92410</v>
      </c>
      <c r="E68" s="78">
        <v>1100</v>
      </c>
      <c r="F68" s="78">
        <f>(D68-E68)*0.125</f>
        <v>11413.75</v>
      </c>
      <c r="G68" s="78">
        <v>915.26</v>
      </c>
      <c r="H68" s="78">
        <f>(D68-E68+F68+G68)*0.005</f>
        <v>518.19505000000004</v>
      </c>
      <c r="I68" s="78">
        <f>D68-E68+F68+H68+G68</f>
        <v>104157.20504999999</v>
      </c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92405</v>
      </c>
      <c r="E69" s="78">
        <v>1100</v>
      </c>
      <c r="F69" s="78">
        <f t="shared" ref="F69:F78" si="10">(D69-E69)*0.125</f>
        <v>11413.125</v>
      </c>
      <c r="G69" s="78">
        <v>915.26</v>
      </c>
      <c r="H69" s="78">
        <f t="shared" ref="H69:H78" si="11">(D69-E69+F69+G69)*0.005</f>
        <v>518.16692499999999</v>
      </c>
      <c r="I69" s="78">
        <f t="shared" ref="I69:I78" si="12">D69-E69+F69+H69+G69</f>
        <v>104151.55192499999</v>
      </c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92903</v>
      </c>
      <c r="E70" s="78">
        <v>1100</v>
      </c>
      <c r="F70" s="78">
        <f t="shared" si="10"/>
        <v>11475.375</v>
      </c>
      <c r="G70" s="78">
        <v>915.26</v>
      </c>
      <c r="H70" s="78">
        <f t="shared" si="11"/>
        <v>520.96817499999997</v>
      </c>
      <c r="I70" s="78">
        <f t="shared" si="12"/>
        <v>104714.603175</v>
      </c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93748</v>
      </c>
      <c r="E71" s="78">
        <v>1100</v>
      </c>
      <c r="F71" s="78">
        <f t="shared" si="10"/>
        <v>11581</v>
      </c>
      <c r="G71" s="78">
        <v>915.26</v>
      </c>
      <c r="H71" s="78">
        <f t="shared" si="11"/>
        <v>525.72129999999993</v>
      </c>
      <c r="I71" s="78">
        <f t="shared" si="12"/>
        <v>105669.9813</v>
      </c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94397</v>
      </c>
      <c r="E72" s="78">
        <v>1100</v>
      </c>
      <c r="F72" s="78">
        <f t="shared" si="10"/>
        <v>11662.125</v>
      </c>
      <c r="G72" s="78">
        <v>915.26</v>
      </c>
      <c r="H72" s="78">
        <f>(D72-E72+F72+G72)*0.005</f>
        <v>529.37192500000003</v>
      </c>
      <c r="I72" s="78">
        <f>D72-E72+F72+H72+G72</f>
        <v>106403.75692499999</v>
      </c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>
        <v>96178</v>
      </c>
      <c r="E73" s="78">
        <v>1100</v>
      </c>
      <c r="F73" s="78">
        <f t="shared" si="10"/>
        <v>11884.75</v>
      </c>
      <c r="G73" s="78">
        <v>915.26</v>
      </c>
      <c r="H73" s="78">
        <f t="shared" si="11"/>
        <v>539.39004999999997</v>
      </c>
      <c r="I73" s="78">
        <f t="shared" si="12"/>
        <v>108417.40005</v>
      </c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>
        <v>89919</v>
      </c>
      <c r="E76" s="78">
        <v>0</v>
      </c>
      <c r="F76" s="78">
        <f t="shared" si="10"/>
        <v>11239.875</v>
      </c>
      <c r="G76" s="78">
        <v>915.26</v>
      </c>
      <c r="H76" s="78">
        <f t="shared" si="11"/>
        <v>510.37067500000001</v>
      </c>
      <c r="I76" s="78">
        <f t="shared" si="12"/>
        <v>102584.50567499999</v>
      </c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>
        <v>87280</v>
      </c>
      <c r="E77" s="78">
        <v>0</v>
      </c>
      <c r="F77" s="78">
        <f t="shared" si="10"/>
        <v>10910</v>
      </c>
      <c r="G77" s="78">
        <v>915.26</v>
      </c>
      <c r="H77" s="78">
        <f t="shared" si="11"/>
        <v>495.52629999999999</v>
      </c>
      <c r="I77" s="78">
        <f t="shared" si="12"/>
        <v>99600.786299999992</v>
      </c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>
        <v>88679</v>
      </c>
      <c r="E78" s="78">
        <v>0</v>
      </c>
      <c r="F78" s="78">
        <f t="shared" si="10"/>
        <v>11084.875</v>
      </c>
      <c r="G78" s="78">
        <v>915.26</v>
      </c>
      <c r="H78" s="78">
        <f t="shared" si="11"/>
        <v>503.39567499999998</v>
      </c>
      <c r="I78" s="78">
        <f t="shared" si="12"/>
        <v>101182.530675</v>
      </c>
      <c r="M78" s="283"/>
      <c r="N78" s="283"/>
      <c r="O78" s="283"/>
      <c r="P78" s="283"/>
    </row>
    <row r="79" spans="1:16" s="229" customFormat="1" ht="16.5" thickBot="1">
      <c r="A79" s="450" t="s">
        <v>139</v>
      </c>
      <c r="B79" s="451"/>
      <c r="C79" s="451"/>
      <c r="D79" s="451"/>
      <c r="E79" s="452"/>
      <c r="F79" s="170"/>
      <c r="G79" s="170" t="s">
        <v>191</v>
      </c>
      <c r="H79" s="170"/>
      <c r="I79" s="170"/>
      <c r="M79" s="283"/>
      <c r="N79" s="283"/>
      <c r="O79" s="283"/>
      <c r="P79" s="283"/>
    </row>
    <row r="80" spans="1:16" s="229" customFormat="1" ht="16.5" thickBot="1">
      <c r="A80" s="450" t="s">
        <v>140</v>
      </c>
      <c r="B80" s="452"/>
      <c r="C80" s="175"/>
      <c r="D80" s="453" t="s">
        <v>141</v>
      </c>
      <c r="E80" s="454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6" t="s">
        <v>142</v>
      </c>
      <c r="B81" s="177" t="s">
        <v>143</v>
      </c>
      <c r="C81" s="169"/>
      <c r="D81" s="178" t="s">
        <v>142</v>
      </c>
      <c r="E81" s="178" t="s">
        <v>143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144</v>
      </c>
      <c r="B82" s="180">
        <v>300</v>
      </c>
      <c r="C82" s="169"/>
      <c r="D82" s="120" t="s">
        <v>145</v>
      </c>
      <c r="E82" s="181">
        <v>300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146</v>
      </c>
      <c r="B83" s="180">
        <v>400</v>
      </c>
      <c r="C83" s="169"/>
      <c r="D83" s="120" t="s">
        <v>147</v>
      </c>
      <c r="E83" s="181">
        <v>400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148</v>
      </c>
      <c r="B84" s="180">
        <v>500</v>
      </c>
      <c r="C84" s="169"/>
      <c r="D84" s="120" t="s">
        <v>149</v>
      </c>
      <c r="E84" s="181">
        <v>500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150</v>
      </c>
      <c r="B85" s="180">
        <v>600</v>
      </c>
      <c r="C85" s="169"/>
      <c r="D85" s="120" t="s">
        <v>151</v>
      </c>
      <c r="E85" s="181">
        <v>600</v>
      </c>
      <c r="F85" s="170"/>
      <c r="G85" s="170"/>
      <c r="H85" s="170"/>
      <c r="I85" s="170"/>
    </row>
    <row r="86" spans="1:16" s="229" customFormat="1" ht="15.75">
      <c r="A86" s="179" t="s">
        <v>152</v>
      </c>
      <c r="B86" s="180">
        <v>700</v>
      </c>
      <c r="C86" s="169"/>
      <c r="D86" s="120" t="s">
        <v>153</v>
      </c>
      <c r="E86" s="181">
        <v>700</v>
      </c>
      <c r="F86" s="170"/>
      <c r="G86" s="170"/>
      <c r="H86" s="170"/>
      <c r="I86" s="170"/>
    </row>
    <row r="87" spans="1:16" s="229" customFormat="1" ht="15.75">
      <c r="A87" s="179" t="s">
        <v>154</v>
      </c>
      <c r="B87" s="180">
        <v>800</v>
      </c>
      <c r="C87" s="169"/>
      <c r="D87" s="120" t="s">
        <v>155</v>
      </c>
      <c r="E87" s="181">
        <v>750</v>
      </c>
      <c r="F87" s="170"/>
      <c r="G87" s="170"/>
      <c r="H87" s="170"/>
      <c r="I87" s="170"/>
    </row>
    <row r="88" spans="1:16" s="229" customFormat="1" ht="15.75">
      <c r="A88" s="182" t="s">
        <v>156</v>
      </c>
      <c r="B88" s="183">
        <v>900</v>
      </c>
      <c r="C88" s="169"/>
      <c r="D88" s="120" t="s">
        <v>157</v>
      </c>
      <c r="E88" s="181">
        <v>800</v>
      </c>
      <c r="F88" s="170"/>
      <c r="G88" s="170"/>
      <c r="H88" s="170"/>
      <c r="I88" s="170"/>
    </row>
    <row r="89" spans="1:16" s="229" customFormat="1" ht="15.75">
      <c r="A89" s="163" t="s">
        <v>235</v>
      </c>
      <c r="B89" s="184"/>
      <c r="C89" s="169"/>
      <c r="D89" s="128"/>
      <c r="E89" s="185"/>
      <c r="F89" s="170"/>
      <c r="G89" s="170"/>
      <c r="H89" s="170"/>
      <c r="I89" s="170"/>
    </row>
    <row r="90" spans="1:16" s="229" customFormat="1" ht="15.75">
      <c r="A90" s="186" t="s">
        <v>159</v>
      </c>
      <c r="B90" s="187"/>
      <c r="C90" s="188"/>
      <c r="D90" s="188"/>
      <c r="E90" s="188"/>
      <c r="F90" s="188"/>
      <c r="G90" s="188"/>
      <c r="H90" s="188"/>
      <c r="I90" s="188"/>
    </row>
    <row r="91" spans="1:16" s="229" customFormat="1" ht="15.75">
      <c r="A91" s="186" t="s">
        <v>160</v>
      </c>
      <c r="B91" s="187"/>
      <c r="C91" s="188"/>
      <c r="D91" s="188"/>
      <c r="E91" s="188"/>
      <c r="F91" s="188"/>
      <c r="G91" s="188"/>
      <c r="H91" s="188"/>
      <c r="I91" s="188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3" spans="1:9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</mergeCells>
  <pageMargins left="0.25" right="0.25" top="0.75" bottom="0.75" header="0.3" footer="0.3"/>
  <pageSetup scale="47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1"/>
  <sheetViews>
    <sheetView topLeftCell="A23" workbookViewId="0">
      <selection activeCell="D43" sqref="D43"/>
    </sheetView>
  </sheetViews>
  <sheetFormatPr defaultColWidth="14.85546875" defaultRowHeight="1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192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68237</v>
      </c>
      <c r="E10" s="78">
        <v>1100</v>
      </c>
      <c r="F10" s="78">
        <f t="shared" ref="F10:F14" si="0">(D10-E10)*0.125</f>
        <v>8392.125</v>
      </c>
      <c r="G10" s="78">
        <v>6598.39</v>
      </c>
      <c r="H10" s="78">
        <f t="shared" ref="H10:H33" si="1">(D10-E10+F10+G10)*0.005</f>
        <v>410.63757500000003</v>
      </c>
      <c r="I10" s="78">
        <f t="shared" ref="I10:I33" si="2">D10-E10+F10+H10+G10</f>
        <v>82538.152575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69083</v>
      </c>
      <c r="E14" s="78">
        <v>1100</v>
      </c>
      <c r="F14" s="78">
        <f t="shared" si="0"/>
        <v>8497.875</v>
      </c>
      <c r="G14" s="78">
        <v>6598.39</v>
      </c>
      <c r="H14" s="78">
        <f t="shared" si="1"/>
        <v>415.39632499999999</v>
      </c>
      <c r="I14" s="78">
        <f t="shared" si="2"/>
        <v>83494.661324999994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80034</v>
      </c>
      <c r="E22" s="78">
        <v>1100</v>
      </c>
      <c r="F22" s="78">
        <f t="shared" ref="F22:F33" si="3">(D22-E22)*0.125</f>
        <v>9866.75</v>
      </c>
      <c r="G22" s="78">
        <v>6598.39</v>
      </c>
      <c r="H22" s="78">
        <f t="shared" si="1"/>
        <v>476.9957</v>
      </c>
      <c r="I22" s="78">
        <f t="shared" si="2"/>
        <v>95876.135699999999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75602</v>
      </c>
      <c r="E23" s="78">
        <v>1100</v>
      </c>
      <c r="F23" s="78">
        <f t="shared" si="3"/>
        <v>9312.75</v>
      </c>
      <c r="G23" s="78">
        <v>6598.39</v>
      </c>
      <c r="H23" s="78">
        <f t="shared" si="1"/>
        <v>452.06569999999999</v>
      </c>
      <c r="I23" s="78">
        <f t="shared" si="2"/>
        <v>90865.205700000006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80729</v>
      </c>
      <c r="E24" s="78">
        <v>1100</v>
      </c>
      <c r="F24" s="78">
        <f t="shared" si="3"/>
        <v>9953.625</v>
      </c>
      <c r="G24" s="78">
        <v>6598.39</v>
      </c>
      <c r="H24" s="78">
        <f t="shared" si="1"/>
        <v>480.90507500000001</v>
      </c>
      <c r="I24" s="78">
        <f t="shared" si="2"/>
        <v>96661.920075000002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76118</v>
      </c>
      <c r="E26" s="78">
        <v>1100</v>
      </c>
      <c r="F26" s="78">
        <f t="shared" si="3"/>
        <v>9377.25</v>
      </c>
      <c r="G26" s="78">
        <v>6598.39</v>
      </c>
      <c r="H26" s="78">
        <f t="shared" si="1"/>
        <v>454.96820000000002</v>
      </c>
      <c r="I26" s="78">
        <f t="shared" si="2"/>
        <v>91448.608200000002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75546</v>
      </c>
      <c r="E27" s="78">
        <v>1100</v>
      </c>
      <c r="F27" s="78">
        <f t="shared" si="3"/>
        <v>9305.75</v>
      </c>
      <c r="G27" s="78">
        <v>6598.39</v>
      </c>
      <c r="H27" s="78">
        <f t="shared" si="1"/>
        <v>451.75069999999999</v>
      </c>
      <c r="I27" s="78">
        <f t="shared" si="2"/>
        <v>90801.890700000004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77993</v>
      </c>
      <c r="E28" s="78">
        <v>1100</v>
      </c>
      <c r="F28" s="78">
        <f>(D28-E28)*0.125</f>
        <v>9611.625</v>
      </c>
      <c r="G28" s="78">
        <v>6598.39</v>
      </c>
      <c r="H28" s="78">
        <f t="shared" si="1"/>
        <v>465.51507500000002</v>
      </c>
      <c r="I28" s="78">
        <f t="shared" si="2"/>
        <v>93568.530075000002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76679</v>
      </c>
      <c r="E29" s="78">
        <v>1100</v>
      </c>
      <c r="F29" s="78">
        <f>(D29-E29)*0.125</f>
        <v>9447.375</v>
      </c>
      <c r="G29" s="78">
        <v>6598.39</v>
      </c>
      <c r="H29" s="78">
        <f t="shared" si="1"/>
        <v>458.12382500000001</v>
      </c>
      <c r="I29" s="78">
        <f t="shared" si="2"/>
        <v>92082.888825000002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77094</v>
      </c>
      <c r="E33" s="78">
        <v>1100</v>
      </c>
      <c r="F33" s="78">
        <f t="shared" si="3"/>
        <v>9499.25</v>
      </c>
      <c r="G33" s="78">
        <v>6598.39</v>
      </c>
      <c r="H33" s="78">
        <f t="shared" si="1"/>
        <v>460.45820000000003</v>
      </c>
      <c r="I33" s="78">
        <f t="shared" si="2"/>
        <v>92552.098199999993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>
        <v>77094</v>
      </c>
      <c r="E34" s="78">
        <v>1100</v>
      </c>
      <c r="F34" s="78">
        <f t="shared" ref="F34" si="4">(D34-E34)*0.125</f>
        <v>9499.25</v>
      </c>
      <c r="G34" s="78">
        <v>6598.39</v>
      </c>
      <c r="H34" s="78">
        <f t="shared" ref="H34" si="5">(D34-E34+F34+G34)*0.005</f>
        <v>460.45820000000003</v>
      </c>
      <c r="I34" s="78">
        <f t="shared" ref="I34" si="6">D34-E34+F34+H34+G34</f>
        <v>92552.098199999993</v>
      </c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83" customFormat="1" ht="16.5" thickBot="1">
      <c r="A36" s="163"/>
      <c r="B36" s="127"/>
      <c r="C36" s="164"/>
      <c r="D36" s="129"/>
      <c r="E36" s="129"/>
      <c r="F36" s="129"/>
      <c r="G36" s="78"/>
      <c r="H36" s="129"/>
      <c r="I36" s="129"/>
      <c r="IC36" s="229"/>
    </row>
    <row r="37" spans="1:237" s="229" customFormat="1" ht="15.75">
      <c r="A37" s="459" t="s">
        <v>66</v>
      </c>
      <c r="B37" s="460"/>
      <c r="C37" s="460"/>
      <c r="D37" s="460"/>
      <c r="E37" s="460"/>
      <c r="F37" s="460"/>
      <c r="G37" s="460"/>
      <c r="H37" s="460"/>
      <c r="I37" s="461"/>
      <c r="M37" s="283"/>
      <c r="N37" s="283"/>
      <c r="O37" s="283"/>
      <c r="P37" s="283"/>
    </row>
    <row r="38" spans="1:237" s="287" customFormat="1" ht="15.75">
      <c r="A38" s="462" t="s">
        <v>7</v>
      </c>
      <c r="B38" s="462"/>
      <c r="C38" s="165" t="s">
        <v>8</v>
      </c>
      <c r="D38" s="165" t="s">
        <v>9</v>
      </c>
      <c r="E38" s="165" t="s">
        <v>10</v>
      </c>
      <c r="F38" s="165" t="s">
        <v>11</v>
      </c>
      <c r="G38" s="165" t="s">
        <v>12</v>
      </c>
      <c r="H38" s="165" t="s">
        <v>13</v>
      </c>
      <c r="I38" s="165" t="s">
        <v>14</v>
      </c>
      <c r="M38" s="163"/>
      <c r="N38" s="163"/>
      <c r="O38" s="163"/>
      <c r="P38" s="163"/>
    </row>
    <row r="39" spans="1:237" s="175" customFormat="1" ht="15.75">
      <c r="A39" s="90" t="s">
        <v>26</v>
      </c>
      <c r="B39" s="91" t="s">
        <v>67</v>
      </c>
      <c r="C39" s="115" t="s">
        <v>68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237" s="175" customFormat="1" ht="15.75">
      <c r="A40" s="90" t="s">
        <v>69</v>
      </c>
      <c r="B40" s="91" t="s">
        <v>70</v>
      </c>
      <c r="C40" s="115" t="s">
        <v>71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229" customFormat="1" ht="15.75">
      <c r="A42" s="90" t="s">
        <v>75</v>
      </c>
      <c r="B42" s="91" t="s">
        <v>76</v>
      </c>
      <c r="C42" s="115" t="s">
        <v>77</v>
      </c>
      <c r="D42" s="78">
        <v>82874</v>
      </c>
      <c r="E42" s="78">
        <v>1100</v>
      </c>
      <c r="F42" s="78">
        <f t="shared" ref="F42:F44" si="7">(D42-E42)*0.125</f>
        <v>10221.75</v>
      </c>
      <c r="G42" s="78">
        <v>6598.39</v>
      </c>
      <c r="H42" s="78">
        <f>(D42-E42+F42+G42)*0.005</f>
        <v>492.97070000000002</v>
      </c>
      <c r="I42" s="78">
        <f>D42-E42+F42+H42+G42</f>
        <v>99087.110700000005</v>
      </c>
      <c r="M42" s="283"/>
      <c r="N42" s="283"/>
      <c r="O42" s="283"/>
      <c r="P42" s="283"/>
    </row>
    <row r="43" spans="1:237" s="284" customFormat="1" ht="15.75">
      <c r="A43" s="90" t="s">
        <v>75</v>
      </c>
      <c r="B43" s="91" t="s">
        <v>78</v>
      </c>
      <c r="C43" s="115" t="s">
        <v>43</v>
      </c>
      <c r="D43" s="78">
        <v>84626</v>
      </c>
      <c r="E43" s="78">
        <v>1100</v>
      </c>
      <c r="F43" s="78">
        <f t="shared" si="7"/>
        <v>10440.75</v>
      </c>
      <c r="G43" s="78">
        <v>6598.39</v>
      </c>
      <c r="H43" s="78">
        <f t="shared" ref="H43" si="8">(D43-E43+F43+G43)*0.005</f>
        <v>502.82569999999998</v>
      </c>
      <c r="I43" s="78">
        <f t="shared" ref="I43" si="9">D43-E43+F43+H43+G43</f>
        <v>101067.9657</v>
      </c>
      <c r="M43" s="286"/>
      <c r="N43" s="286"/>
      <c r="O43" s="286"/>
      <c r="P43" s="286"/>
    </row>
    <row r="44" spans="1:237" s="229" customFormat="1" ht="15.75">
      <c r="A44" s="90" t="s">
        <v>79</v>
      </c>
      <c r="B44" s="91" t="s">
        <v>80</v>
      </c>
      <c r="C44" s="115" t="s">
        <v>43</v>
      </c>
      <c r="D44" s="78">
        <v>86119</v>
      </c>
      <c r="E44" s="78">
        <v>1100</v>
      </c>
      <c r="F44" s="78">
        <f t="shared" si="7"/>
        <v>10627.375</v>
      </c>
      <c r="G44" s="78">
        <v>6598.39</v>
      </c>
      <c r="H44" s="78">
        <f>(D44-E44+F44+G44)*0.005</f>
        <v>511.22382500000003</v>
      </c>
      <c r="I44" s="78">
        <f>D44-E44+F44+H44+G44</f>
        <v>102755.98882499999</v>
      </c>
      <c r="M44" s="283"/>
      <c r="N44" s="283"/>
      <c r="O44" s="283"/>
      <c r="P44" s="283"/>
    </row>
    <row r="45" spans="1:237" s="229" customFormat="1" ht="15.7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82</v>
      </c>
      <c r="B46" s="91" t="s">
        <v>83</v>
      </c>
      <c r="C46" s="115" t="s">
        <v>84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84" customFormat="1" ht="15.75">
      <c r="A48" s="90" t="s">
        <v>94</v>
      </c>
      <c r="B48" s="91" t="s">
        <v>95</v>
      </c>
      <c r="C48" s="119" t="s">
        <v>96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84" customFormat="1" ht="15.75">
      <c r="A49" s="90" t="s">
        <v>94</v>
      </c>
      <c r="B49" s="91" t="s">
        <v>97</v>
      </c>
      <c r="C49" s="119" t="s">
        <v>98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29" customFormat="1" ht="15.75">
      <c r="A50" s="90" t="s">
        <v>99</v>
      </c>
      <c r="B50" s="91" t="s">
        <v>100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99</v>
      </c>
      <c r="B51" s="91" t="s">
        <v>102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105</v>
      </c>
      <c r="B52" s="91" t="s">
        <v>106</v>
      </c>
      <c r="C52" s="119" t="s">
        <v>107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109</v>
      </c>
      <c r="C53" s="119" t="s">
        <v>110</v>
      </c>
      <c r="D53" s="167"/>
      <c r="E53" s="167"/>
      <c r="F53" s="78"/>
      <c r="G53" s="78"/>
      <c r="H53" s="167"/>
      <c r="I53" s="167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111</v>
      </c>
      <c r="C54" s="92" t="s">
        <v>98</v>
      </c>
      <c r="D54" s="78"/>
      <c r="E54" s="78"/>
      <c r="F54" s="78"/>
      <c r="G54" s="78"/>
      <c r="H54" s="78"/>
      <c r="I54" s="78"/>
      <c r="M54" s="283"/>
      <c r="N54" s="283"/>
      <c r="O54" s="283"/>
      <c r="P54" s="283"/>
    </row>
    <row r="55" spans="1:16" s="287" customFormat="1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78"/>
      <c r="M55" s="163"/>
      <c r="N55" s="163"/>
      <c r="O55" s="163"/>
      <c r="P55" s="163"/>
    </row>
    <row r="56" spans="1:16" s="229" customFormat="1" ht="15.75">
      <c r="A56" s="90" t="s">
        <v>85</v>
      </c>
      <c r="B56" s="91" t="s">
        <v>86</v>
      </c>
      <c r="C56" s="115" t="s">
        <v>87</v>
      </c>
      <c r="D56" s="78"/>
      <c r="E56" s="78"/>
      <c r="F56" s="78"/>
      <c r="G56" s="78"/>
      <c r="H56" s="78"/>
      <c r="I56" s="78"/>
      <c r="M56" s="283"/>
      <c r="N56" s="283"/>
      <c r="O56" s="283"/>
      <c r="P56" s="283"/>
    </row>
    <row r="57" spans="1:16" s="284" customFormat="1" ht="15.75">
      <c r="A57" s="90" t="s">
        <v>88</v>
      </c>
      <c r="B57" s="91" t="s">
        <v>89</v>
      </c>
      <c r="C57" s="115" t="s">
        <v>90</v>
      </c>
      <c r="D57" s="82"/>
      <c r="E57" s="78"/>
      <c r="F57" s="78"/>
      <c r="G57" s="78"/>
      <c r="H57" s="78"/>
      <c r="I57" s="78"/>
    </row>
    <row r="58" spans="1:16" s="229" customFormat="1" ht="15.75">
      <c r="A58" s="90" t="s">
        <v>63</v>
      </c>
      <c r="B58" s="91" t="s">
        <v>112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113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115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114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116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21" t="s">
        <v>63</v>
      </c>
      <c r="B63" s="122" t="s">
        <v>117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440" t="s">
        <v>118</v>
      </c>
      <c r="B64" s="441"/>
      <c r="C64" s="441"/>
      <c r="D64" s="441"/>
      <c r="E64" s="441"/>
      <c r="F64" s="441"/>
      <c r="G64" s="441"/>
      <c r="H64" s="441"/>
      <c r="I64" s="442"/>
      <c r="M64" s="283"/>
      <c r="N64" s="283"/>
      <c r="O64" s="283"/>
      <c r="P64" s="283"/>
    </row>
    <row r="65" spans="1:16" s="229" customFormat="1" ht="15.75">
      <c r="A65" s="449" t="s">
        <v>7</v>
      </c>
      <c r="B65" s="449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50" t="s">
        <v>139</v>
      </c>
      <c r="B77" s="451"/>
      <c r="C77" s="451"/>
      <c r="D77" s="451"/>
      <c r="E77" s="452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50" t="s">
        <v>140</v>
      </c>
      <c r="B78" s="452"/>
      <c r="C78" s="175"/>
      <c r="D78" s="453" t="s">
        <v>141</v>
      </c>
      <c r="E78" s="454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229" customFormat="1" ht="15.75">
      <c r="A88" s="186" t="s">
        <v>159</v>
      </c>
      <c r="B88" s="187"/>
      <c r="C88" s="188"/>
      <c r="D88" s="188"/>
      <c r="E88" s="188"/>
      <c r="F88" s="188"/>
      <c r="G88" s="188"/>
      <c r="H88" s="188"/>
      <c r="I88" s="188"/>
    </row>
    <row r="89" spans="1:16" s="229" customFormat="1" ht="15.75">
      <c r="A89" s="186" t="s">
        <v>160</v>
      </c>
      <c r="B89" s="187"/>
      <c r="C89" s="188"/>
      <c r="D89" s="188"/>
      <c r="E89" s="188"/>
      <c r="F89" s="188"/>
      <c r="G89" s="188"/>
      <c r="H89" s="188"/>
      <c r="I89" s="188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1:A4"/>
    <mergeCell ref="B1:H1"/>
    <mergeCell ref="I1:I4"/>
    <mergeCell ref="B2:H2"/>
    <mergeCell ref="B3:H3"/>
    <mergeCell ref="B4:H4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</mergeCells>
  <pageMargins left="0.25" right="0.25" top="0.22" bottom="0.17" header="0.3" footer="0.3"/>
  <pageSetup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4"/>
  <sheetViews>
    <sheetView topLeftCell="A7" workbookViewId="0">
      <selection activeCell="D21" sqref="D21"/>
    </sheetView>
  </sheetViews>
  <sheetFormatPr defaultColWidth="14.85546875" defaultRowHeight="1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27.5703125" style="2" customWidth="1"/>
  </cols>
  <sheetData>
    <row r="1" spans="1:15" ht="51.7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5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5">
      <c r="A3" s="445"/>
      <c r="B3" s="464" t="s">
        <v>239</v>
      </c>
      <c r="C3" s="464"/>
      <c r="D3" s="464"/>
      <c r="E3" s="464"/>
      <c r="F3" s="464"/>
      <c r="G3" s="464"/>
      <c r="H3" s="464"/>
      <c r="I3" s="445"/>
    </row>
    <row r="4" spans="1:15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5" ht="15.75" thickBot="1"/>
    <row r="6" spans="1:15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193</v>
      </c>
    </row>
    <row r="7" spans="1:15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5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5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78">
        <v>74401</v>
      </c>
      <c r="E20" s="78">
        <v>1100</v>
      </c>
      <c r="F20" s="78">
        <f t="shared" ref="F20" si="0">(D20-E20)*0.125</f>
        <v>9162.625</v>
      </c>
      <c r="G20" s="78">
        <v>5321.3</v>
      </c>
      <c r="H20" s="78">
        <f t="shared" ref="H20" si="1">(D20-E20+F20+G20)*0.005</f>
        <v>438.92462500000005</v>
      </c>
      <c r="I20" s="78">
        <f t="shared" ref="I20" si="2">D20-E20+F20+H20+G20</f>
        <v>88223.849625000003</v>
      </c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L32" s="282"/>
      <c r="M32" s="283"/>
      <c r="N32" s="283"/>
      <c r="O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L33" s="285"/>
      <c r="M33" s="286"/>
      <c r="N33" s="286"/>
      <c r="O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L34" s="282"/>
      <c r="M34" s="283"/>
      <c r="N34" s="283"/>
      <c r="O34" s="283"/>
    </row>
    <row r="35" spans="1:236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L35" s="283"/>
      <c r="M35" s="283"/>
      <c r="N35" s="283"/>
      <c r="O35" s="283"/>
    </row>
    <row r="36" spans="1:236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L36" s="283"/>
      <c r="M36" s="283"/>
      <c r="N36" s="283"/>
      <c r="O36" s="283"/>
    </row>
    <row r="37" spans="1:236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B37" s="229"/>
    </row>
    <row r="38" spans="1:236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L38" s="283"/>
      <c r="M38" s="283"/>
      <c r="N38" s="283"/>
      <c r="O38" s="283"/>
    </row>
    <row r="39" spans="1:236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L39" s="163"/>
      <c r="M39" s="163"/>
      <c r="N39" s="163"/>
      <c r="O39" s="163"/>
    </row>
    <row r="40" spans="1:236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78">
        <v>86231</v>
      </c>
      <c r="E47" s="78">
        <v>1100</v>
      </c>
      <c r="F47" s="78">
        <f>(D47-E47)*0.125</f>
        <v>10641.375</v>
      </c>
      <c r="G47" s="78">
        <v>5321.3</v>
      </c>
      <c r="H47" s="78">
        <f t="shared" ref="H47" si="3">(D47-E47+F47+G47)*0.005</f>
        <v>505.46837500000004</v>
      </c>
      <c r="I47" s="78">
        <f t="shared" ref="I47" si="4">D47-E47+F47+H47+G47</f>
        <v>101599.143375</v>
      </c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L55" s="283"/>
      <c r="M55" s="283"/>
      <c r="N55" s="283"/>
      <c r="O55" s="283"/>
    </row>
    <row r="56" spans="1:15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5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L65" s="283"/>
      <c r="M65" s="283"/>
      <c r="N65" s="283"/>
      <c r="O65" s="283"/>
    </row>
    <row r="66" spans="1:15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L66" s="283"/>
      <c r="M66" s="283"/>
      <c r="N66" s="283"/>
      <c r="O66" s="283"/>
    </row>
    <row r="67" spans="1:15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L72" s="288"/>
      <c r="M72" s="288"/>
      <c r="N72" s="288"/>
      <c r="O72" s="288"/>
    </row>
    <row r="73" spans="1:15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L79" s="283"/>
      <c r="M79" s="283"/>
      <c r="N79" s="283"/>
      <c r="O79" s="283"/>
    </row>
    <row r="80" spans="1:15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L80" s="283"/>
      <c r="M80" s="283"/>
      <c r="N80" s="283"/>
      <c r="O80" s="283"/>
    </row>
    <row r="81" spans="1:15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5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5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5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5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5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5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5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5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5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5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59" workbookViewId="0">
      <selection activeCell="D48" sqref="D48"/>
    </sheetView>
  </sheetViews>
  <sheetFormatPr defaultColWidth="14.85546875" defaultRowHeight="1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3.140625" style="2" customWidth="1"/>
  </cols>
  <sheetData>
    <row r="1" spans="1:16" ht="46.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 ht="15.75">
      <c r="A3" s="445"/>
      <c r="B3" s="497" t="s">
        <v>242</v>
      </c>
      <c r="C3" s="497"/>
      <c r="D3" s="497"/>
      <c r="E3" s="497"/>
      <c r="F3" s="497"/>
      <c r="G3" s="497"/>
      <c r="H3" s="497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194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>
        <v>75607</v>
      </c>
      <c r="E20" s="78">
        <v>1100</v>
      </c>
      <c r="F20" s="78">
        <f t="shared" ref="F20" si="0">(D20-E20)*0.125</f>
        <v>9313.375</v>
      </c>
      <c r="G20" s="78">
        <v>6235.49</v>
      </c>
      <c r="H20" s="78">
        <f t="shared" ref="H20" si="1">(D20-E20+F20+G20)*0.005</f>
        <v>450.27932500000003</v>
      </c>
      <c r="I20" s="78">
        <f t="shared" ref="I20" si="2">D20-E20+F20+H20+G20</f>
        <v>90506.144325000001</v>
      </c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>
        <v>86587</v>
      </c>
      <c r="E47" s="78">
        <v>1100</v>
      </c>
      <c r="F47" s="78">
        <f>(D47-E47)*0.125</f>
        <v>10685.875</v>
      </c>
      <c r="G47" s="78">
        <v>6235.49</v>
      </c>
      <c r="H47" s="78">
        <f t="shared" ref="H47" si="3">(D47-E47+F47+G47)*0.005</f>
        <v>512.04182500000002</v>
      </c>
      <c r="I47" s="78">
        <f t="shared" ref="I47" si="4">D47-E47+F47+H47+G47</f>
        <v>102920.406825</v>
      </c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3" workbookViewId="0">
      <selection activeCell="D20" sqref="D20"/>
    </sheetView>
  </sheetViews>
  <sheetFormatPr defaultColWidth="14.85546875" defaultRowHeight="18" customHeight="1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8" customHeight="1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 ht="18" customHeight="1">
      <c r="A3" s="445"/>
      <c r="B3" s="497" t="s">
        <v>242</v>
      </c>
      <c r="C3" s="497"/>
      <c r="D3" s="497"/>
      <c r="E3" s="497"/>
      <c r="F3" s="497"/>
      <c r="G3" s="497"/>
      <c r="H3" s="497"/>
      <c r="I3" s="445"/>
    </row>
    <row r="4" spans="1:16" ht="18" customHeight="1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8" customHeight="1" thickBot="1"/>
    <row r="6" spans="1:16" ht="18" customHeight="1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195</v>
      </c>
    </row>
    <row r="7" spans="1:16" ht="18" customHeight="1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18" customHeight="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 ht="18" customHeigh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8" customHeight="1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8" customHeight="1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8" customHeight="1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8" customHeight="1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8" customHeight="1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8" customHeight="1">
      <c r="A15" s="90" t="s">
        <v>15</v>
      </c>
      <c r="B15" s="91" t="s">
        <v>263</v>
      </c>
      <c r="C15" s="92" t="s">
        <v>264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8" customHeight="1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8" customHeight="1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8" customHeight="1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8" customHeight="1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8" customHeight="1">
      <c r="A20" s="90" t="s">
        <v>28</v>
      </c>
      <c r="B20" s="91" t="s">
        <v>29</v>
      </c>
      <c r="C20" s="92" t="s">
        <v>19</v>
      </c>
      <c r="D20" s="78">
        <v>76379</v>
      </c>
      <c r="E20" s="78">
        <v>1100</v>
      </c>
      <c r="F20" s="78">
        <f t="shared" ref="F20" si="0">(D20-E20)*0.125</f>
        <v>9409.875</v>
      </c>
      <c r="G20" s="78">
        <v>4268.74</v>
      </c>
      <c r="H20" s="78">
        <f t="shared" ref="H20" si="1">(D20-E20+F20+G20)*0.005</f>
        <v>444.78807500000005</v>
      </c>
      <c r="I20" s="78">
        <f t="shared" ref="I20" si="2">D20-E20+F20+H20+G20</f>
        <v>89402.403075000009</v>
      </c>
      <c r="M20" s="283"/>
      <c r="N20" s="283"/>
      <c r="O20" s="283"/>
      <c r="P20" s="283"/>
    </row>
    <row r="21" spans="1:16" s="229" customFormat="1" ht="18" customHeight="1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8" customHeight="1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8" customHeight="1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8" customHeight="1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8" customHeight="1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8" customHeight="1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8" customHeight="1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8" customHeight="1">
      <c r="A28" s="103" t="s">
        <v>40</v>
      </c>
      <c r="B28" s="91" t="s">
        <v>47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8" customHeight="1">
      <c r="A29" s="103" t="s">
        <v>40</v>
      </c>
      <c r="B29" s="91" t="s">
        <v>49</v>
      </c>
      <c r="C29" s="92" t="s">
        <v>233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8" customHeight="1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8" customHeight="1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8" customHeight="1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8" customHeight="1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8" customHeight="1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8" customHeight="1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8" customHeight="1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8" customHeight="1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8" customHeight="1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8" customHeight="1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8" customHeight="1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8" customHeight="1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8" customHeight="1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8" customHeight="1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8" customHeight="1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8" customHeight="1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8" customHeight="1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8" customHeight="1">
      <c r="A47" s="90" t="s">
        <v>82</v>
      </c>
      <c r="B47" s="91" t="s">
        <v>83</v>
      </c>
      <c r="C47" s="115" t="s">
        <v>84</v>
      </c>
      <c r="D47" s="78">
        <v>87109</v>
      </c>
      <c r="E47" s="78">
        <v>1100</v>
      </c>
      <c r="F47" s="78">
        <f>(D47-E47)*0.125</f>
        <v>10751.125</v>
      </c>
      <c r="G47" s="78">
        <v>4268.74</v>
      </c>
      <c r="H47" s="78">
        <f t="shared" ref="H47" si="3">(D47-E47+F47+G47)*0.005</f>
        <v>505.14432500000004</v>
      </c>
      <c r="I47" s="78">
        <f t="shared" ref="I47" si="4">D47-E47+F47+H47+G47</f>
        <v>101534.00932500001</v>
      </c>
      <c r="M47" s="283"/>
      <c r="N47" s="283"/>
      <c r="O47" s="283"/>
      <c r="P47" s="283"/>
    </row>
    <row r="48" spans="1:237" s="229" customFormat="1" ht="18" customHeight="1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8" customHeight="1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8" customHeight="1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8" customHeight="1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8" customHeight="1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8" customHeight="1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8" customHeight="1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8" customHeight="1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8" customHeigh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8" customHeight="1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8" customHeight="1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8" customHeight="1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8" customHeight="1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8" customHeight="1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8" customHeight="1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8" customHeight="1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8" customHeight="1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8" customHeight="1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8" customHeight="1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8" customHeight="1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8" customHeight="1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8" customHeight="1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8" customHeight="1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8" customHeight="1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8" customHeight="1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ht="18" customHeigh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8" customHeight="1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8" customHeight="1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8" customHeight="1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8" customHeight="1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8" customHeight="1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8" customHeight="1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8" customHeight="1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8" customHeight="1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8" customHeight="1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36" t="s">
        <v>254</v>
      </c>
      <c r="H82" s="136"/>
      <c r="I82" s="136"/>
      <c r="M82" s="283"/>
      <c r="N82" s="283"/>
      <c r="O82" s="283"/>
      <c r="P82" s="283"/>
    </row>
    <row r="83" spans="1:16" s="229" customFormat="1" ht="18" customHeight="1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8" customHeight="1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8" customHeight="1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8" customHeight="1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8" customHeight="1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8" customHeight="1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8" customHeight="1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8" customHeight="1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8" customHeight="1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8" customHeight="1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ht="18" customHeigh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ht="18" customHeigh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ht="18" customHeigh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ht="18" customHeigh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ht="18" customHeigh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ht="18" customHeight="1">
      <c r="B98" s="189"/>
      <c r="C98" s="190"/>
      <c r="D98" s="190"/>
      <c r="E98" s="190"/>
      <c r="F98" s="190"/>
      <c r="G98" s="190"/>
      <c r="H98" s="190"/>
      <c r="I98" s="190"/>
    </row>
    <row r="104" spans="1:9" ht="18" customHeight="1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21" workbookViewId="0">
      <selection activeCell="D43" sqref="D43"/>
    </sheetView>
  </sheetViews>
  <sheetFormatPr defaultColWidth="14.85546875" defaultRowHeight="1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 ht="15.75">
      <c r="A3" s="445"/>
      <c r="B3" s="497" t="s">
        <v>242</v>
      </c>
      <c r="C3" s="497"/>
      <c r="D3" s="497"/>
      <c r="E3" s="497"/>
      <c r="F3" s="497"/>
      <c r="G3" s="497"/>
      <c r="H3" s="497"/>
      <c r="I3" s="445"/>
    </row>
    <row r="4" spans="1:16" ht="15.75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 ht="15.75" thickBot="1"/>
    <row r="6" spans="1:16">
      <c r="A6" s="431" t="s">
        <v>161</v>
      </c>
      <c r="B6" s="432"/>
      <c r="C6" s="432"/>
      <c r="D6" s="432"/>
      <c r="E6" s="432"/>
      <c r="F6" s="432"/>
      <c r="G6" s="432"/>
      <c r="H6" s="455"/>
      <c r="I6" s="14" t="s">
        <v>196</v>
      </c>
    </row>
    <row r="7" spans="1:16" ht="15.75" thickBot="1">
      <c r="A7" s="433"/>
      <c r="B7" s="434"/>
      <c r="C7" s="434"/>
      <c r="D7" s="434"/>
      <c r="E7" s="434"/>
      <c r="F7" s="434"/>
      <c r="G7" s="434"/>
      <c r="H7" s="456"/>
      <c r="I7" s="4">
        <v>42522</v>
      </c>
    </row>
    <row r="8" spans="1:16" ht="21" thickBot="1">
      <c r="A8" s="435" t="s">
        <v>6</v>
      </c>
      <c r="B8" s="436"/>
      <c r="C8" s="436"/>
      <c r="D8" s="436"/>
      <c r="E8" s="436"/>
      <c r="F8" s="436"/>
      <c r="G8" s="436"/>
      <c r="H8" s="436"/>
      <c r="I8" s="457"/>
    </row>
    <row r="9" spans="1:16" s="7" customFormat="1">
      <c r="A9" s="439" t="s">
        <v>7</v>
      </c>
      <c r="B9" s="439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>
      <c r="A10" s="90" t="s">
        <v>15</v>
      </c>
      <c r="B10" s="91" t="s">
        <v>16</v>
      </c>
      <c r="C10" s="92" t="s">
        <v>17</v>
      </c>
      <c r="D10" s="78">
        <v>76751</v>
      </c>
      <c r="E10" s="78">
        <v>1100</v>
      </c>
      <c r="F10" s="78">
        <f t="shared" ref="F10:F15" si="0">(D10-E10)*0.125</f>
        <v>9456.375</v>
      </c>
      <c r="G10" s="78">
        <v>1767.74</v>
      </c>
      <c r="H10" s="78">
        <f t="shared" ref="H10:H33" si="1">(D10-E10+F10+G10)*0.005</f>
        <v>434.37557500000003</v>
      </c>
      <c r="I10" s="78">
        <f t="shared" ref="I10:I33" si="2">D10-E10+F10+H10+G10</f>
        <v>87309.490575000003</v>
      </c>
    </row>
    <row r="11" spans="1:16" s="229" customFormat="1" ht="15.75">
      <c r="A11" s="90" t="s">
        <v>15</v>
      </c>
      <c r="B11" s="91" t="s">
        <v>24</v>
      </c>
      <c r="C11" s="92" t="s">
        <v>25</v>
      </c>
      <c r="D11" s="78">
        <v>76751</v>
      </c>
      <c r="E11" s="78">
        <v>1100</v>
      </c>
      <c r="F11" s="78">
        <f t="shared" si="0"/>
        <v>9456.375</v>
      </c>
      <c r="G11" s="78">
        <v>1767.74</v>
      </c>
      <c r="H11" s="78">
        <f t="shared" si="1"/>
        <v>434.37557500000003</v>
      </c>
      <c r="I11" s="78">
        <f t="shared" si="2"/>
        <v>87309.490575000003</v>
      </c>
    </row>
    <row r="12" spans="1:16" s="229" customFormat="1" ht="15.7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18</v>
      </c>
      <c r="C14" s="92" t="s">
        <v>19</v>
      </c>
      <c r="D14" s="78">
        <v>78147</v>
      </c>
      <c r="E14" s="78">
        <v>1100</v>
      </c>
      <c r="F14" s="78">
        <f t="shared" si="0"/>
        <v>9630.875</v>
      </c>
      <c r="G14" s="78">
        <v>1767.74</v>
      </c>
      <c r="H14" s="78">
        <f t="shared" si="1"/>
        <v>442.22807500000005</v>
      </c>
      <c r="I14" s="78">
        <f t="shared" si="2"/>
        <v>88887.843075000012</v>
      </c>
      <c r="M14" s="282"/>
      <c r="N14" s="283"/>
      <c r="O14" s="283"/>
      <c r="P14" s="283"/>
    </row>
    <row r="15" spans="1:16" s="229" customFormat="1" ht="15.75">
      <c r="A15" s="90" t="s">
        <v>15</v>
      </c>
      <c r="B15" s="91" t="s">
        <v>263</v>
      </c>
      <c r="C15" s="92" t="s">
        <v>264</v>
      </c>
      <c r="D15" s="78">
        <v>80557</v>
      </c>
      <c r="E15" s="78">
        <v>1100</v>
      </c>
      <c r="F15" s="78">
        <f t="shared" si="0"/>
        <v>9932.125</v>
      </c>
      <c r="G15" s="78">
        <v>1767.74</v>
      </c>
      <c r="H15" s="78">
        <f t="shared" si="1"/>
        <v>455.78432500000002</v>
      </c>
      <c r="I15" s="78">
        <f t="shared" si="2"/>
        <v>91612.649325000006</v>
      </c>
      <c r="M15" s="282"/>
      <c r="N15" s="283"/>
      <c r="O15" s="283"/>
      <c r="P15" s="283"/>
    </row>
    <row r="16" spans="1:16" s="284" customFormat="1" ht="15.7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>
      <c r="A22" s="103" t="s">
        <v>59</v>
      </c>
      <c r="B22" s="91" t="s">
        <v>60</v>
      </c>
      <c r="C22" s="92" t="s">
        <v>19</v>
      </c>
      <c r="D22" s="78">
        <v>88197</v>
      </c>
      <c r="E22" s="78">
        <v>1100</v>
      </c>
      <c r="F22" s="78">
        <f t="shared" ref="F22:F33" si="3">(D22-E22)*0.125</f>
        <v>10887.125</v>
      </c>
      <c r="G22" s="78">
        <v>1767.74</v>
      </c>
      <c r="H22" s="78">
        <f t="shared" si="1"/>
        <v>498.75932500000005</v>
      </c>
      <c r="I22" s="78">
        <f t="shared" si="2"/>
        <v>100250.62432500001</v>
      </c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41</v>
      </c>
      <c r="C23" s="92" t="s">
        <v>23</v>
      </c>
      <c r="D23" s="78">
        <v>84065</v>
      </c>
      <c r="E23" s="78">
        <v>1100</v>
      </c>
      <c r="F23" s="78">
        <f t="shared" si="3"/>
        <v>10370.625</v>
      </c>
      <c r="G23" s="78">
        <v>1767.74</v>
      </c>
      <c r="H23" s="78">
        <f t="shared" si="1"/>
        <v>475.51682500000004</v>
      </c>
      <c r="I23" s="78">
        <f t="shared" si="2"/>
        <v>95578.881825000004</v>
      </c>
      <c r="M23" s="282"/>
      <c r="N23" s="283"/>
      <c r="O23" s="283"/>
      <c r="P23" s="283"/>
    </row>
    <row r="24" spans="1:16" s="229" customFormat="1" ht="15.75">
      <c r="A24" s="103" t="s">
        <v>40</v>
      </c>
      <c r="B24" s="91" t="s">
        <v>42</v>
      </c>
      <c r="C24" s="92" t="s">
        <v>43</v>
      </c>
      <c r="D24" s="78">
        <v>88592</v>
      </c>
      <c r="E24" s="78">
        <v>1100</v>
      </c>
      <c r="F24" s="78">
        <f t="shared" si="3"/>
        <v>10936.5</v>
      </c>
      <c r="G24" s="78">
        <v>1767.74</v>
      </c>
      <c r="H24" s="78">
        <f t="shared" si="1"/>
        <v>500.98120000000006</v>
      </c>
      <c r="I24" s="78">
        <f t="shared" si="2"/>
        <v>100697.2212</v>
      </c>
      <c r="M24" s="282"/>
      <c r="N24" s="283"/>
      <c r="O24" s="283"/>
      <c r="P24" s="283"/>
    </row>
    <row r="25" spans="1:16" s="229" customFormat="1" ht="15.7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44</v>
      </c>
      <c r="C26" s="92" t="s">
        <v>45</v>
      </c>
      <c r="D26" s="78">
        <v>83432</v>
      </c>
      <c r="E26" s="78">
        <v>1100</v>
      </c>
      <c r="F26" s="78">
        <f t="shared" si="3"/>
        <v>10291.5</v>
      </c>
      <c r="G26" s="78">
        <v>1767.74</v>
      </c>
      <c r="H26" s="78">
        <f t="shared" si="1"/>
        <v>471.95620000000002</v>
      </c>
      <c r="I26" s="78">
        <f t="shared" si="2"/>
        <v>94863.196200000006</v>
      </c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46</v>
      </c>
      <c r="C27" s="92" t="s">
        <v>45</v>
      </c>
      <c r="D27" s="78">
        <v>84060</v>
      </c>
      <c r="E27" s="78">
        <v>1100</v>
      </c>
      <c r="F27" s="78">
        <f t="shared" si="3"/>
        <v>10370</v>
      </c>
      <c r="G27" s="78">
        <v>1767.74</v>
      </c>
      <c r="H27" s="78">
        <f t="shared" si="1"/>
        <v>475.48870000000005</v>
      </c>
      <c r="I27" s="78">
        <f t="shared" si="2"/>
        <v>95573.228700000007</v>
      </c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47</v>
      </c>
      <c r="C28" s="92" t="s">
        <v>233</v>
      </c>
      <c r="D28" s="78">
        <v>85856</v>
      </c>
      <c r="E28" s="78">
        <v>1100</v>
      </c>
      <c r="F28" s="78">
        <f>(D28-E28)*0.125</f>
        <v>10594.5</v>
      </c>
      <c r="G28" s="78">
        <v>1767.74</v>
      </c>
      <c r="H28" s="78">
        <f t="shared" si="1"/>
        <v>485.59120000000001</v>
      </c>
      <c r="I28" s="78">
        <f t="shared" si="2"/>
        <v>97603.831200000001</v>
      </c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49</v>
      </c>
      <c r="C29" s="92" t="s">
        <v>233</v>
      </c>
      <c r="D29" s="78">
        <v>84543</v>
      </c>
      <c r="E29" s="78">
        <v>1100</v>
      </c>
      <c r="F29" s="78">
        <f>(D29-E29)*0.125</f>
        <v>10430.375</v>
      </c>
      <c r="G29" s="78">
        <v>1767.74</v>
      </c>
      <c r="H29" s="78">
        <f t="shared" si="1"/>
        <v>478.20557500000001</v>
      </c>
      <c r="I29" s="78">
        <f t="shared" si="2"/>
        <v>96119.320575000005</v>
      </c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50</v>
      </c>
      <c r="C30" s="92" t="s">
        <v>51</v>
      </c>
      <c r="D30" s="78">
        <v>85552</v>
      </c>
      <c r="E30" s="78">
        <v>1100</v>
      </c>
      <c r="F30" s="78">
        <f>(D30-E30)*0.125</f>
        <v>10556.5</v>
      </c>
      <c r="G30" s="78">
        <v>1767.74</v>
      </c>
      <c r="H30" s="78">
        <f t="shared" ref="H30" si="4">(D30-E30+F30+G30)*0.005</f>
        <v>483.88120000000004</v>
      </c>
      <c r="I30" s="78">
        <f t="shared" ref="I30" si="5">D30-E30+F30+H30+G30</f>
        <v>97260.121200000009</v>
      </c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52</v>
      </c>
      <c r="C31" s="92" t="s">
        <v>53</v>
      </c>
      <c r="D31" s="78">
        <v>84557</v>
      </c>
      <c r="E31" s="78">
        <v>1100</v>
      </c>
      <c r="F31" s="78">
        <f>(D31-E31)*0.125</f>
        <v>10432.125</v>
      </c>
      <c r="G31" s="78">
        <v>1767.74</v>
      </c>
      <c r="H31" s="78">
        <f t="shared" si="1"/>
        <v>478.28432500000002</v>
      </c>
      <c r="I31" s="78">
        <f t="shared" si="2"/>
        <v>96135.149325000006</v>
      </c>
      <c r="M31" s="282"/>
      <c r="N31" s="283"/>
      <c r="O31" s="283"/>
      <c r="P31" s="283"/>
    </row>
    <row r="32" spans="1:16" s="229" customFormat="1" ht="15.7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78">
        <v>85558</v>
      </c>
      <c r="E33" s="78">
        <v>1100</v>
      </c>
      <c r="F33" s="78">
        <f t="shared" si="3"/>
        <v>10557.25</v>
      </c>
      <c r="G33" s="78">
        <v>1767.74</v>
      </c>
      <c r="H33" s="78">
        <f t="shared" si="1"/>
        <v>483.91495000000003</v>
      </c>
      <c r="I33" s="78">
        <f t="shared" si="2"/>
        <v>97266.904950000011</v>
      </c>
      <c r="M33" s="285"/>
      <c r="N33" s="286"/>
      <c r="O33" s="286"/>
      <c r="P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>
      <c r="A38" s="459" t="s">
        <v>66</v>
      </c>
      <c r="B38" s="460"/>
      <c r="C38" s="460"/>
      <c r="D38" s="460"/>
      <c r="E38" s="460"/>
      <c r="F38" s="460"/>
      <c r="G38" s="460"/>
      <c r="H38" s="460"/>
      <c r="I38" s="46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442"/>
      <c r="M66" s="283"/>
      <c r="N66" s="283"/>
      <c r="O66" s="283"/>
      <c r="P66" s="283"/>
    </row>
    <row r="67" spans="1:16" s="229" customFormat="1" ht="15.75">
      <c r="A67" s="449" t="s">
        <v>7</v>
      </c>
      <c r="B67" s="449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1:A4"/>
    <mergeCell ref="B1:H1"/>
    <mergeCell ref="I1:I4"/>
    <mergeCell ref="B2:H2"/>
    <mergeCell ref="B3:H3"/>
    <mergeCell ref="B4:H4"/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01"/>
  <sheetViews>
    <sheetView topLeftCell="A50" workbookViewId="0">
      <selection activeCell="D61" sqref="D61"/>
    </sheetView>
  </sheetViews>
  <sheetFormatPr defaultColWidth="14.85546875" defaultRowHeight="1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>
      <c r="A1" s="445"/>
      <c r="B1" s="446" t="s">
        <v>0</v>
      </c>
      <c r="C1" s="446"/>
      <c r="D1" s="446"/>
      <c r="E1" s="446"/>
      <c r="F1" s="446"/>
      <c r="G1" s="446"/>
      <c r="H1" s="446"/>
      <c r="I1" s="445"/>
    </row>
    <row r="2" spans="1:16" ht="15.75">
      <c r="A2" s="445"/>
      <c r="B2" s="447" t="s">
        <v>241</v>
      </c>
      <c r="C2" s="447"/>
      <c r="D2" s="447"/>
      <c r="E2" s="447"/>
      <c r="F2" s="447"/>
      <c r="G2" s="447"/>
      <c r="H2" s="447"/>
      <c r="I2" s="445"/>
    </row>
    <row r="3" spans="1:16" ht="15.75">
      <c r="A3" s="445"/>
      <c r="B3" s="497" t="s">
        <v>242</v>
      </c>
      <c r="C3" s="497"/>
      <c r="D3" s="497"/>
      <c r="E3" s="497"/>
      <c r="F3" s="497"/>
      <c r="G3" s="497"/>
      <c r="H3" s="497"/>
      <c r="I3" s="445"/>
    </row>
    <row r="4" spans="1:16" ht="16.5" thickBot="1">
      <c r="A4" s="445"/>
      <c r="B4" s="447" t="s">
        <v>243</v>
      </c>
      <c r="C4" s="447"/>
      <c r="D4" s="447"/>
      <c r="E4" s="447"/>
      <c r="F4" s="447"/>
      <c r="G4" s="447"/>
      <c r="H4" s="447"/>
      <c r="I4" s="445"/>
    </row>
    <row r="5" spans="1:16">
      <c r="A5" s="431" t="s">
        <v>161</v>
      </c>
      <c r="B5" s="432"/>
      <c r="C5" s="432"/>
      <c r="D5" s="432"/>
      <c r="E5" s="432"/>
      <c r="F5" s="432"/>
      <c r="G5" s="432"/>
      <c r="H5" s="455"/>
      <c r="I5" s="14" t="s">
        <v>232</v>
      </c>
    </row>
    <row r="6" spans="1:16" ht="15.75" thickBot="1">
      <c r="A6" s="433"/>
      <c r="B6" s="434"/>
      <c r="C6" s="434"/>
      <c r="D6" s="434"/>
      <c r="E6" s="434"/>
      <c r="F6" s="434"/>
      <c r="G6" s="434"/>
      <c r="H6" s="456"/>
      <c r="I6" s="4">
        <v>42522</v>
      </c>
    </row>
    <row r="7" spans="1:16" ht="21" thickBot="1">
      <c r="A7" s="435" t="s">
        <v>6</v>
      </c>
      <c r="B7" s="436"/>
      <c r="C7" s="436"/>
      <c r="D7" s="436"/>
      <c r="E7" s="436"/>
      <c r="F7" s="436"/>
      <c r="G7" s="436"/>
      <c r="H7" s="436"/>
      <c r="I7" s="457"/>
    </row>
    <row r="8" spans="1:16" s="62" customFormat="1" ht="15.75">
      <c r="A8" s="491" t="s">
        <v>7</v>
      </c>
      <c r="B8" s="491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29" customFormat="1" ht="15.75">
      <c r="A9" s="90" t="s">
        <v>15</v>
      </c>
      <c r="B9" s="91" t="s">
        <v>16</v>
      </c>
      <c r="C9" s="92" t="s">
        <v>17</v>
      </c>
      <c r="D9" s="78"/>
      <c r="E9" s="78"/>
      <c r="F9" s="78"/>
      <c r="G9" s="78"/>
      <c r="H9" s="78"/>
      <c r="I9" s="78"/>
    </row>
    <row r="10" spans="1:16" s="229" customFormat="1" ht="15.75">
      <c r="A10" s="90" t="s">
        <v>15</v>
      </c>
      <c r="B10" s="91" t="s">
        <v>24</v>
      </c>
      <c r="C10" s="92" t="s">
        <v>25</v>
      </c>
      <c r="D10" s="78"/>
      <c r="E10" s="78"/>
      <c r="F10" s="78"/>
      <c r="G10" s="78"/>
      <c r="H10" s="78"/>
      <c r="I10" s="78"/>
    </row>
    <row r="11" spans="1:16" s="229" customFormat="1" ht="15.75">
      <c r="A11" s="90" t="s">
        <v>15</v>
      </c>
      <c r="B11" s="91" t="s">
        <v>20</v>
      </c>
      <c r="C11" s="92" t="s">
        <v>21</v>
      </c>
      <c r="D11" s="78"/>
      <c r="E11" s="78"/>
      <c r="F11" s="78"/>
      <c r="G11" s="78"/>
      <c r="H11" s="78"/>
      <c r="I11" s="78"/>
      <c r="M11" s="282"/>
      <c r="N11" s="283"/>
      <c r="O11" s="283"/>
      <c r="P11" s="283"/>
    </row>
    <row r="12" spans="1:16" s="229" customFormat="1" ht="15.75">
      <c r="A12" s="90" t="s">
        <v>15</v>
      </c>
      <c r="B12" s="91" t="s">
        <v>22</v>
      </c>
      <c r="C12" s="92" t="s">
        <v>23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>
      <c r="A13" s="90" t="s">
        <v>15</v>
      </c>
      <c r="B13" s="91" t="s">
        <v>18</v>
      </c>
      <c r="C13" s="92" t="s">
        <v>19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>
      <c r="A14" s="90" t="s">
        <v>15</v>
      </c>
      <c r="B14" s="91" t="s">
        <v>263</v>
      </c>
      <c r="C14" s="92" t="s">
        <v>264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84" customFormat="1" ht="15.75">
      <c r="A15" s="90" t="s">
        <v>26</v>
      </c>
      <c r="B15" s="91" t="s">
        <v>27</v>
      </c>
      <c r="C15" s="92" t="s">
        <v>23</v>
      </c>
      <c r="D15" s="78"/>
      <c r="E15" s="78"/>
      <c r="F15" s="78"/>
      <c r="G15" s="78"/>
      <c r="H15" s="78"/>
      <c r="I15" s="78"/>
      <c r="M15" s="285"/>
      <c r="N15" s="286"/>
      <c r="O15" s="286"/>
      <c r="P15" s="286"/>
    </row>
    <row r="16" spans="1:16" s="229" customFormat="1" ht="15.75">
      <c r="A16" s="90" t="s">
        <v>32</v>
      </c>
      <c r="B16" s="91" t="s">
        <v>33</v>
      </c>
      <c r="C16" s="92" t="s">
        <v>34</v>
      </c>
      <c r="D16" s="78"/>
      <c r="E16" s="78"/>
      <c r="F16" s="78"/>
      <c r="G16" s="78"/>
      <c r="H16" s="78"/>
      <c r="I16" s="78"/>
      <c r="M16" s="283"/>
      <c r="N16" s="283"/>
      <c r="O16" s="283"/>
      <c r="P16" s="283"/>
    </row>
    <row r="17" spans="1:16" s="229" customFormat="1" ht="15.75">
      <c r="A17" s="90" t="s">
        <v>35</v>
      </c>
      <c r="B17" s="91" t="s">
        <v>36</v>
      </c>
      <c r="C17" s="92" t="s">
        <v>37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>
      <c r="A18" s="90" t="s">
        <v>35</v>
      </c>
      <c r="B18" s="91" t="s">
        <v>38</v>
      </c>
      <c r="C18" s="92" t="s">
        <v>39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>
      <c r="A19" s="90" t="s">
        <v>28</v>
      </c>
      <c r="B19" s="91" t="s">
        <v>29</v>
      </c>
      <c r="C19" s="92" t="s">
        <v>19</v>
      </c>
      <c r="D19" s="78">
        <v>76028</v>
      </c>
      <c r="E19" s="78">
        <v>1100</v>
      </c>
      <c r="F19" s="78">
        <f t="shared" ref="F19" si="0">(D19-E19)*0.125</f>
        <v>9366</v>
      </c>
      <c r="G19" s="78">
        <v>3990.98</v>
      </c>
      <c r="H19" s="78">
        <f t="shared" ref="H19" si="1">(D19-E19+F19+G19)*0.005</f>
        <v>441.42489999999998</v>
      </c>
      <c r="I19" s="78">
        <f t="shared" ref="I19" si="2">D19-E19+F19+H19+G19</f>
        <v>88726.404899999994</v>
      </c>
      <c r="M19" s="283"/>
      <c r="N19" s="283"/>
      <c r="O19" s="283"/>
      <c r="P19" s="283"/>
    </row>
    <row r="20" spans="1:16" s="229" customFormat="1" ht="15.75">
      <c r="A20" s="90" t="s">
        <v>30</v>
      </c>
      <c r="B20" s="91" t="s">
        <v>31</v>
      </c>
      <c r="C20" s="92" t="s">
        <v>23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>
      <c r="A21" s="103" t="s">
        <v>59</v>
      </c>
      <c r="B21" s="91" t="s">
        <v>60</v>
      </c>
      <c r="C21" s="92" t="s">
        <v>19</v>
      </c>
      <c r="D21" s="78"/>
      <c r="E21" s="78"/>
      <c r="F21" s="78"/>
      <c r="G21" s="78"/>
      <c r="H21" s="78"/>
      <c r="I21" s="78"/>
      <c r="M21" s="282"/>
      <c r="N21" s="283"/>
      <c r="O21" s="283"/>
      <c r="P21" s="283"/>
    </row>
    <row r="22" spans="1:16" s="229" customFormat="1" ht="15.75">
      <c r="A22" s="103" t="s">
        <v>40</v>
      </c>
      <c r="B22" s="91" t="s">
        <v>41</v>
      </c>
      <c r="C22" s="92" t="s">
        <v>23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>
      <c r="A23" s="103" t="s">
        <v>40</v>
      </c>
      <c r="B23" s="91" t="s">
        <v>42</v>
      </c>
      <c r="C23" s="92" t="s">
        <v>43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>
      <c r="A25" s="103" t="s">
        <v>40</v>
      </c>
      <c r="B25" s="91" t="s">
        <v>44</v>
      </c>
      <c r="C25" s="92" t="s">
        <v>45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>
      <c r="A26" s="103" t="s">
        <v>40</v>
      </c>
      <c r="B26" s="91" t="s">
        <v>46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>
      <c r="A27" s="103" t="s">
        <v>40</v>
      </c>
      <c r="B27" s="91" t="s">
        <v>47</v>
      </c>
      <c r="C27" s="92" t="s">
        <v>233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>
      <c r="A28" s="103" t="s">
        <v>40</v>
      </c>
      <c r="B28" s="91" t="s">
        <v>49</v>
      </c>
      <c r="C28" s="92" t="s">
        <v>233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>
      <c r="A29" s="103" t="s">
        <v>40</v>
      </c>
      <c r="B29" s="91" t="s">
        <v>50</v>
      </c>
      <c r="C29" s="92" t="s">
        <v>51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>
      <c r="A30" s="103" t="s">
        <v>40</v>
      </c>
      <c r="B30" s="91" t="s">
        <v>52</v>
      </c>
      <c r="C30" s="92" t="s">
        <v>53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>
      <c r="A31" s="103" t="s">
        <v>40</v>
      </c>
      <c r="B31" s="91" t="s">
        <v>54</v>
      </c>
      <c r="C31" s="92" t="s">
        <v>43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84" customFormat="1" ht="15.75">
      <c r="A32" s="103" t="s">
        <v>40</v>
      </c>
      <c r="B32" s="91" t="s">
        <v>55</v>
      </c>
      <c r="C32" s="92" t="s">
        <v>56</v>
      </c>
      <c r="D32" s="78"/>
      <c r="E32" s="78"/>
      <c r="F32" s="78"/>
      <c r="G32" s="78"/>
      <c r="H32" s="78"/>
      <c r="I32" s="78"/>
      <c r="M32" s="285"/>
      <c r="N32" s="286"/>
      <c r="O32" s="286"/>
      <c r="P32" s="286"/>
    </row>
    <row r="33" spans="1:16" s="229" customFormat="1" ht="15.75">
      <c r="A33" s="103" t="s">
        <v>40</v>
      </c>
      <c r="B33" s="91" t="s">
        <v>57</v>
      </c>
      <c r="C33" s="92" t="s">
        <v>58</v>
      </c>
      <c r="D33" s="78"/>
      <c r="E33" s="78"/>
      <c r="F33" s="78"/>
      <c r="G33" s="78"/>
      <c r="H33" s="78"/>
      <c r="I33" s="78"/>
      <c r="M33" s="282"/>
      <c r="N33" s="283"/>
      <c r="O33" s="283"/>
      <c r="P33" s="283"/>
    </row>
    <row r="34" spans="1:16" s="229" customFormat="1" ht="15.75">
      <c r="A34" s="90" t="s">
        <v>63</v>
      </c>
      <c r="B34" s="91" t="s">
        <v>64</v>
      </c>
      <c r="C34" s="92"/>
      <c r="D34" s="78"/>
      <c r="E34" s="78"/>
      <c r="F34" s="78"/>
      <c r="G34" s="78"/>
      <c r="H34" s="78"/>
      <c r="I34" s="78"/>
      <c r="M34" s="283"/>
      <c r="N34" s="283"/>
      <c r="O34" s="283"/>
      <c r="P34" s="283"/>
    </row>
    <row r="35" spans="1:16" s="229" customFormat="1" ht="16.5" thickBot="1">
      <c r="A35" s="90" t="s">
        <v>63</v>
      </c>
      <c r="B35" s="91" t="s">
        <v>65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16" s="229" customFormat="1" ht="15.75">
      <c r="A36" s="459" t="s">
        <v>66</v>
      </c>
      <c r="B36" s="460"/>
      <c r="C36" s="460"/>
      <c r="D36" s="460"/>
      <c r="E36" s="460"/>
      <c r="F36" s="460"/>
      <c r="G36" s="460"/>
      <c r="H36" s="460"/>
      <c r="I36" s="461"/>
      <c r="M36" s="283"/>
      <c r="N36" s="283"/>
      <c r="O36" s="283"/>
      <c r="P36" s="283"/>
    </row>
    <row r="37" spans="1:16" s="287" customFormat="1" ht="15.75">
      <c r="A37" s="462" t="s">
        <v>7</v>
      </c>
      <c r="B37" s="462"/>
      <c r="C37" s="165" t="s">
        <v>8</v>
      </c>
      <c r="D37" s="165" t="s">
        <v>9</v>
      </c>
      <c r="E37" s="165" t="s">
        <v>10</v>
      </c>
      <c r="F37" s="165" t="s">
        <v>11</v>
      </c>
      <c r="G37" s="165" t="s">
        <v>12</v>
      </c>
      <c r="H37" s="165" t="s">
        <v>13</v>
      </c>
      <c r="I37" s="165" t="s">
        <v>14</v>
      </c>
      <c r="M37" s="163"/>
      <c r="N37" s="163"/>
      <c r="O37" s="163"/>
      <c r="P37" s="163"/>
    </row>
    <row r="38" spans="1:16" s="175" customFormat="1" ht="15.75">
      <c r="A38" s="90" t="s">
        <v>26</v>
      </c>
      <c r="B38" s="91" t="s">
        <v>67</v>
      </c>
      <c r="C38" s="115" t="s">
        <v>68</v>
      </c>
      <c r="D38" s="78"/>
      <c r="E38" s="78"/>
      <c r="F38" s="78"/>
      <c r="G38" s="78"/>
      <c r="H38" s="78"/>
      <c r="I38" s="78"/>
      <c r="M38" s="288"/>
      <c r="N38" s="288"/>
      <c r="O38" s="288"/>
      <c r="P38" s="288"/>
    </row>
    <row r="39" spans="1:16" s="175" customFormat="1" ht="15.75">
      <c r="A39" s="90" t="s">
        <v>69</v>
      </c>
      <c r="B39" s="91" t="s">
        <v>70</v>
      </c>
      <c r="C39" s="115" t="s">
        <v>71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16" s="175" customFormat="1" ht="15.75">
      <c r="A40" s="90" t="s">
        <v>72</v>
      </c>
      <c r="B40" s="118" t="s">
        <v>73</v>
      </c>
      <c r="C40" s="115" t="s">
        <v>74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16" s="229" customFormat="1" ht="15.75">
      <c r="A41" s="90" t="s">
        <v>75</v>
      </c>
      <c r="B41" s="91" t="s">
        <v>76</v>
      </c>
      <c r="C41" s="115" t="s">
        <v>77</v>
      </c>
      <c r="D41" s="78"/>
      <c r="E41" s="78"/>
      <c r="F41" s="78"/>
      <c r="G41" s="78"/>
      <c r="H41" s="78"/>
      <c r="I41" s="78"/>
      <c r="M41" s="283"/>
      <c r="N41" s="283"/>
      <c r="O41" s="283"/>
      <c r="P41" s="283"/>
    </row>
    <row r="42" spans="1:16" s="284" customFormat="1" ht="15.75">
      <c r="A42" s="90" t="s">
        <v>75</v>
      </c>
      <c r="B42" s="91" t="s">
        <v>78</v>
      </c>
      <c r="C42" s="115" t="s">
        <v>43</v>
      </c>
      <c r="D42" s="78"/>
      <c r="E42" s="78"/>
      <c r="F42" s="78"/>
      <c r="G42" s="78"/>
      <c r="H42" s="78"/>
      <c r="I42" s="78"/>
      <c r="M42" s="286"/>
      <c r="N42" s="286"/>
      <c r="O42" s="286"/>
      <c r="P42" s="286"/>
    </row>
    <row r="43" spans="1:16" s="229" customFormat="1" ht="15.75">
      <c r="A43" s="90" t="s">
        <v>79</v>
      </c>
      <c r="B43" s="91" t="s">
        <v>80</v>
      </c>
      <c r="C43" s="115" t="s">
        <v>43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16" s="229" customFormat="1" ht="15.75">
      <c r="A44" s="90" t="s">
        <v>75</v>
      </c>
      <c r="B44" s="91" t="s">
        <v>81</v>
      </c>
      <c r="C44" s="115" t="s">
        <v>43</v>
      </c>
      <c r="D44" s="78"/>
      <c r="E44" s="78"/>
      <c r="F44" s="78"/>
      <c r="G44" s="78"/>
      <c r="H44" s="78"/>
      <c r="I44" s="78"/>
      <c r="M44" s="283"/>
      <c r="N44" s="283"/>
      <c r="O44" s="283"/>
      <c r="P44" s="283"/>
    </row>
    <row r="45" spans="1:16" s="229" customFormat="1" ht="15.75">
      <c r="A45" s="90" t="s">
        <v>82</v>
      </c>
      <c r="B45" s="91" t="s">
        <v>83</v>
      </c>
      <c r="C45" s="115" t="s">
        <v>84</v>
      </c>
      <c r="D45" s="78">
        <v>88138</v>
      </c>
      <c r="E45" s="78">
        <v>1100</v>
      </c>
      <c r="F45" s="78">
        <f>(D45-E45)*0.125</f>
        <v>10879.75</v>
      </c>
      <c r="G45" s="78">
        <v>3990.98</v>
      </c>
      <c r="H45" s="78">
        <f t="shared" ref="H45" si="3">(D45-E45+F45+G45)*0.005</f>
        <v>509.54365000000001</v>
      </c>
      <c r="I45" s="78">
        <f t="shared" ref="I45" si="4">D45-E45+F45+H45+G45</f>
        <v>102418.27365</v>
      </c>
      <c r="M45" s="283"/>
      <c r="N45" s="283"/>
      <c r="O45" s="283"/>
      <c r="P45" s="283"/>
    </row>
    <row r="46" spans="1:16" s="229" customFormat="1" ht="15.75">
      <c r="A46" s="90" t="s">
        <v>91</v>
      </c>
      <c r="B46" s="91" t="s">
        <v>92</v>
      </c>
      <c r="C46" s="115" t="s">
        <v>93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16" s="284" customFormat="1" ht="15.75">
      <c r="A47" s="90" t="s">
        <v>94</v>
      </c>
      <c r="B47" s="91" t="s">
        <v>95</v>
      </c>
      <c r="C47" s="119" t="s">
        <v>96</v>
      </c>
      <c r="D47" s="78"/>
      <c r="E47" s="78"/>
      <c r="F47" s="78"/>
      <c r="G47" s="78"/>
      <c r="H47" s="78"/>
      <c r="I47" s="78"/>
      <c r="M47" s="286"/>
      <c r="N47" s="286"/>
      <c r="O47" s="286"/>
      <c r="P47" s="286"/>
    </row>
    <row r="48" spans="1:16" s="284" customFormat="1" ht="15.75">
      <c r="A48" s="90" t="s">
        <v>94</v>
      </c>
      <c r="B48" s="91" t="s">
        <v>97</v>
      </c>
      <c r="C48" s="119" t="s">
        <v>98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29" customFormat="1" ht="15.75">
      <c r="A49" s="90" t="s">
        <v>99</v>
      </c>
      <c r="B49" s="91" t="s">
        <v>100</v>
      </c>
      <c r="C49" s="119" t="s">
        <v>101</v>
      </c>
      <c r="D49" s="78"/>
      <c r="E49" s="78"/>
      <c r="F49" s="78"/>
      <c r="G49" s="78"/>
      <c r="H49" s="78"/>
      <c r="I49" s="78"/>
      <c r="M49" s="283"/>
      <c r="N49" s="283"/>
      <c r="O49" s="283"/>
      <c r="P49" s="283"/>
    </row>
    <row r="50" spans="1:16" s="229" customFormat="1" ht="15.75">
      <c r="A50" s="90" t="s">
        <v>99</v>
      </c>
      <c r="B50" s="91" t="s">
        <v>102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>
      <c r="A51" s="90" t="s">
        <v>105</v>
      </c>
      <c r="B51" s="91" t="s">
        <v>106</v>
      </c>
      <c r="C51" s="119" t="s">
        <v>107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>
      <c r="A52" s="90" t="s">
        <v>108</v>
      </c>
      <c r="B52" s="91" t="s">
        <v>109</v>
      </c>
      <c r="C52" s="119" t="s">
        <v>110</v>
      </c>
      <c r="D52" s="167"/>
      <c r="E52" s="167"/>
      <c r="F52" s="78"/>
      <c r="G52" s="78"/>
      <c r="H52" s="167"/>
      <c r="I52" s="167"/>
      <c r="M52" s="283"/>
      <c r="N52" s="283"/>
      <c r="O52" s="283"/>
      <c r="P52" s="283"/>
    </row>
    <row r="53" spans="1:16" s="229" customFormat="1" ht="15.75">
      <c r="A53" s="90" t="s">
        <v>108</v>
      </c>
      <c r="B53" s="91" t="s">
        <v>111</v>
      </c>
      <c r="C53" s="92" t="s">
        <v>98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87" customFormat="1">
      <c r="A54" s="90" t="s">
        <v>99</v>
      </c>
      <c r="B54" s="91" t="s">
        <v>103</v>
      </c>
      <c r="C54" s="119" t="s">
        <v>104</v>
      </c>
      <c r="D54" s="78"/>
      <c r="E54" s="78"/>
      <c r="F54" s="78"/>
      <c r="G54" s="78"/>
      <c r="H54" s="78"/>
      <c r="I54" s="78"/>
      <c r="M54" s="163"/>
      <c r="N54" s="163"/>
      <c r="O54" s="163"/>
      <c r="P54" s="163"/>
    </row>
    <row r="55" spans="1:16" s="229" customFormat="1" ht="15.75">
      <c r="A55" s="90" t="s">
        <v>85</v>
      </c>
      <c r="B55" s="91" t="s">
        <v>86</v>
      </c>
      <c r="C55" s="115" t="s">
        <v>87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4" customFormat="1" ht="15.75">
      <c r="A56" s="90" t="s">
        <v>88</v>
      </c>
      <c r="B56" s="91" t="s">
        <v>89</v>
      </c>
      <c r="C56" s="115" t="s">
        <v>90</v>
      </c>
      <c r="D56" s="82"/>
      <c r="E56" s="78"/>
      <c r="F56" s="78"/>
      <c r="G56" s="78"/>
      <c r="H56" s="78"/>
      <c r="I56" s="78"/>
    </row>
    <row r="57" spans="1:16" s="229" customFormat="1" ht="15.75">
      <c r="A57" s="90" t="s">
        <v>63</v>
      </c>
      <c r="B57" s="91" t="s">
        <v>112</v>
      </c>
      <c r="C57" s="120"/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29" customFormat="1" ht="15.75">
      <c r="A58" s="90" t="s">
        <v>63</v>
      </c>
      <c r="B58" s="91" t="s">
        <v>113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>
      <c r="A59" s="90" t="s">
        <v>63</v>
      </c>
      <c r="B59" s="91" t="s">
        <v>115</v>
      </c>
      <c r="C59" s="120"/>
      <c r="D59" s="78"/>
      <c r="E59" s="78"/>
      <c r="F59" s="78"/>
      <c r="G59" s="78"/>
      <c r="H59" s="78"/>
      <c r="I59" s="78"/>
      <c r="M59" s="282"/>
      <c r="N59" s="282"/>
      <c r="O59" s="282"/>
      <c r="P59" s="282"/>
    </row>
    <row r="60" spans="1:16" s="229" customFormat="1" ht="15.75">
      <c r="A60" s="90" t="s">
        <v>63</v>
      </c>
      <c r="B60" s="91" t="s">
        <v>114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>
      <c r="A61" s="90" t="s">
        <v>63</v>
      </c>
      <c r="B61" s="91" t="s">
        <v>116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6.5" thickBot="1">
      <c r="A62" s="121" t="s">
        <v>63</v>
      </c>
      <c r="B62" s="122" t="s">
        <v>117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>
      <c r="A63" s="163"/>
      <c r="B63" s="168"/>
      <c r="C63" s="169"/>
      <c r="D63" s="170"/>
      <c r="E63" s="170"/>
      <c r="F63" s="170"/>
      <c r="G63" s="170"/>
      <c r="H63" s="170"/>
      <c r="I63" s="170"/>
      <c r="M63" s="283"/>
      <c r="N63" s="283"/>
      <c r="O63" s="283"/>
      <c r="P63" s="283"/>
    </row>
    <row r="64" spans="1:16" s="229" customFormat="1" ht="16.5" thickBot="1">
      <c r="A64" s="440" t="s">
        <v>118</v>
      </c>
      <c r="B64" s="441"/>
      <c r="C64" s="441"/>
      <c r="D64" s="441"/>
      <c r="E64" s="441"/>
      <c r="F64" s="441"/>
      <c r="G64" s="441"/>
      <c r="H64" s="441"/>
      <c r="I64" s="442"/>
      <c r="M64" s="283"/>
      <c r="N64" s="283"/>
      <c r="O64" s="283"/>
      <c r="P64" s="283"/>
    </row>
    <row r="65" spans="1:16" s="229" customFormat="1" ht="15.75">
      <c r="A65" s="449" t="s">
        <v>7</v>
      </c>
      <c r="B65" s="449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>
      <c r="A77" s="450" t="s">
        <v>139</v>
      </c>
      <c r="B77" s="451"/>
      <c r="C77" s="451"/>
      <c r="D77" s="451"/>
      <c r="E77" s="452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>
      <c r="A78" s="450" t="s">
        <v>140</v>
      </c>
      <c r="B78" s="452"/>
      <c r="C78" s="175"/>
      <c r="D78" s="453" t="s">
        <v>141</v>
      </c>
      <c r="E78" s="454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498" t="s">
        <v>265</v>
      </c>
      <c r="H80" s="499"/>
      <c r="I80" s="499"/>
      <c r="M80" s="283"/>
      <c r="N80" s="283"/>
      <c r="O80" s="283"/>
      <c r="P80" s="283"/>
    </row>
    <row r="81" spans="1:16" s="229" customFormat="1" ht="15.7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>
      <c r="A87" s="163" t="s">
        <v>235</v>
      </c>
      <c r="B87" s="184"/>
      <c r="C87" s="169"/>
      <c r="D87" s="128"/>
      <c r="E87" s="185"/>
      <c r="F87" s="170"/>
      <c r="G87" s="170"/>
      <c r="H87" s="170"/>
      <c r="I87" s="170"/>
    </row>
    <row r="88" spans="1:16" s="157" customFormat="1" ht="12">
      <c r="A88" s="289" t="s">
        <v>159</v>
      </c>
      <c r="B88" s="290"/>
      <c r="C88" s="291"/>
      <c r="D88" s="291"/>
      <c r="E88" s="291"/>
      <c r="F88" s="291"/>
      <c r="G88" s="291"/>
      <c r="H88" s="291"/>
      <c r="I88" s="291"/>
    </row>
    <row r="89" spans="1:16" s="157" customFormat="1" ht="12">
      <c r="A89" s="289" t="s">
        <v>160</v>
      </c>
      <c r="B89" s="290"/>
      <c r="C89" s="291"/>
      <c r="D89" s="291"/>
      <c r="E89" s="291"/>
      <c r="F89" s="291"/>
      <c r="G89" s="291"/>
      <c r="H89" s="291"/>
      <c r="I89" s="291"/>
    </row>
    <row r="90" spans="1:16" s="94" customFormat="1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101" spans="1:9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  <mergeCell ref="G80:I80"/>
    <mergeCell ref="A65:B65"/>
    <mergeCell ref="A77:E77"/>
    <mergeCell ref="A78:B78"/>
    <mergeCell ref="D78:E78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B104"/>
  <sheetViews>
    <sheetView topLeftCell="A61" workbookViewId="0">
      <selection activeCell="D79" sqref="D79"/>
    </sheetView>
  </sheetViews>
  <sheetFormatPr defaultColWidth="14.85546875" defaultRowHeight="15"/>
  <cols>
    <col min="1" max="1" width="31.42578125" customWidth="1"/>
    <col min="2" max="2" width="33.28515625" style="1" customWidth="1"/>
    <col min="3" max="3" width="22.42578125" style="2" customWidth="1"/>
    <col min="4" max="4" width="22.28515625" style="2" customWidth="1"/>
    <col min="5" max="5" width="36.140625" style="2" customWidth="1"/>
    <col min="6" max="6" width="33.42578125" style="2" customWidth="1"/>
    <col min="7" max="7" width="23" style="2" customWidth="1"/>
    <col min="8" max="8" width="23.140625" style="2" customWidth="1"/>
  </cols>
  <sheetData>
    <row r="1" spans="1:14" ht="42" customHeight="1">
      <c r="A1" s="445"/>
      <c r="B1" s="446" t="s">
        <v>0</v>
      </c>
      <c r="C1" s="446"/>
      <c r="D1" s="446"/>
      <c r="E1" s="446"/>
      <c r="F1" s="446"/>
      <c r="G1" s="446"/>
      <c r="H1" s="445"/>
    </row>
    <row r="2" spans="1:14" ht="18">
      <c r="A2" s="445"/>
      <c r="B2" s="481" t="s">
        <v>245</v>
      </c>
      <c r="C2" s="481"/>
      <c r="D2" s="481"/>
      <c r="E2" s="481"/>
      <c r="F2" s="481"/>
      <c r="G2" s="481"/>
      <c r="H2" s="445"/>
    </row>
    <row r="3" spans="1:14" ht="15.75">
      <c r="A3" s="445"/>
      <c r="B3" s="497" t="s">
        <v>242</v>
      </c>
      <c r="C3" s="497"/>
      <c r="D3" s="497"/>
      <c r="E3" s="497"/>
      <c r="F3" s="497"/>
      <c r="G3" s="497"/>
      <c r="H3" s="445"/>
    </row>
    <row r="4" spans="1:14" ht="18">
      <c r="A4" s="445"/>
      <c r="B4" s="481" t="s">
        <v>246</v>
      </c>
      <c r="C4" s="481"/>
      <c r="D4" s="481"/>
      <c r="E4" s="481"/>
      <c r="F4" s="481"/>
      <c r="G4" s="481"/>
      <c r="H4" s="445"/>
    </row>
    <row r="5" spans="1:14" ht="15.75" thickBot="1"/>
    <row r="6" spans="1:14" ht="23.25" customHeight="1" thickBot="1">
      <c r="A6" s="509" t="s">
        <v>258</v>
      </c>
      <c r="B6" s="510"/>
      <c r="C6" s="510"/>
      <c r="D6" s="510"/>
      <c r="E6" s="510"/>
      <c r="F6" s="511"/>
      <c r="G6" s="79" t="s">
        <v>247</v>
      </c>
      <c r="H6" s="33"/>
    </row>
    <row r="7" spans="1:14" ht="23.25" customHeight="1" thickBot="1">
      <c r="A7" s="509" t="s">
        <v>198</v>
      </c>
      <c r="B7" s="510"/>
      <c r="C7" s="510"/>
      <c r="D7" s="510"/>
      <c r="E7" s="510"/>
      <c r="F7" s="511"/>
      <c r="G7" s="4">
        <v>42522</v>
      </c>
      <c r="H7" s="34"/>
    </row>
    <row r="8" spans="1:14" ht="23.25" customHeight="1">
      <c r="A8" s="500" t="s">
        <v>199</v>
      </c>
      <c r="B8" s="501"/>
      <c r="C8" s="501"/>
      <c r="D8" s="501"/>
      <c r="E8" s="501"/>
      <c r="F8" s="501"/>
      <c r="G8" s="501"/>
      <c r="H8" s="35"/>
    </row>
    <row r="9" spans="1:14" s="7" customFormat="1" ht="15.75">
      <c r="A9" s="507" t="s">
        <v>7</v>
      </c>
      <c r="B9" s="508"/>
      <c r="C9" s="55" t="s">
        <v>8</v>
      </c>
      <c r="D9" s="55" t="s">
        <v>200</v>
      </c>
      <c r="E9" s="55" t="s">
        <v>11</v>
      </c>
      <c r="F9" s="368" t="s">
        <v>201</v>
      </c>
      <c r="G9" s="358"/>
    </row>
    <row r="10" spans="1:14" s="229" customFormat="1" ht="15.75">
      <c r="A10" s="90" t="s">
        <v>15</v>
      </c>
      <c r="B10" s="91" t="s">
        <v>16</v>
      </c>
      <c r="C10" s="92" t="s">
        <v>17</v>
      </c>
      <c r="D10" s="82">
        <v>73476</v>
      </c>
      <c r="E10" s="82">
        <f t="shared" ref="E10:E16" si="0">D10*12.5%</f>
        <v>9184.5</v>
      </c>
      <c r="F10" s="317">
        <f>D10+E10</f>
        <v>82660.5</v>
      </c>
      <c r="G10" s="359" t="s">
        <v>205</v>
      </c>
    </row>
    <row r="11" spans="1:14" s="229" customFormat="1" ht="15.75">
      <c r="A11" s="90" t="s">
        <v>15</v>
      </c>
      <c r="B11" s="91" t="s">
        <v>24</v>
      </c>
      <c r="C11" s="92" t="s">
        <v>25</v>
      </c>
      <c r="D11" s="423">
        <v>73476</v>
      </c>
      <c r="E11" s="82">
        <f t="shared" si="0"/>
        <v>9184.5</v>
      </c>
      <c r="F11" s="317">
        <f t="shared" ref="F11:F36" si="1">D11+E11</f>
        <v>82660.5</v>
      </c>
      <c r="G11" s="359" t="s">
        <v>205</v>
      </c>
    </row>
    <row r="12" spans="1:14" s="229" customFormat="1" ht="15.75">
      <c r="A12" s="90" t="s">
        <v>15</v>
      </c>
      <c r="B12" s="91" t="s">
        <v>20</v>
      </c>
      <c r="C12" s="92" t="s">
        <v>21</v>
      </c>
      <c r="D12" s="419">
        <v>73376</v>
      </c>
      <c r="E12" s="82">
        <f t="shared" si="0"/>
        <v>9172</v>
      </c>
      <c r="F12" s="317">
        <f t="shared" si="1"/>
        <v>82548</v>
      </c>
      <c r="G12" s="359" t="s">
        <v>205</v>
      </c>
      <c r="K12" s="282"/>
      <c r="L12" s="283"/>
      <c r="M12" s="283"/>
      <c r="N12" s="283"/>
    </row>
    <row r="13" spans="1:14" s="229" customFormat="1" ht="15.75">
      <c r="A13" s="90" t="s">
        <v>15</v>
      </c>
      <c r="B13" s="91" t="s">
        <v>22</v>
      </c>
      <c r="C13" s="92" t="s">
        <v>23</v>
      </c>
      <c r="D13" s="82">
        <v>73526</v>
      </c>
      <c r="E13" s="82">
        <f t="shared" si="0"/>
        <v>9190.75</v>
      </c>
      <c r="F13" s="317">
        <f t="shared" si="1"/>
        <v>82716.75</v>
      </c>
      <c r="G13" s="359" t="s">
        <v>253</v>
      </c>
      <c r="K13" s="282"/>
      <c r="L13" s="283"/>
      <c r="M13" s="283"/>
      <c r="N13" s="283"/>
    </row>
    <row r="14" spans="1:14" s="229" customFormat="1" ht="15.75">
      <c r="A14" s="90" t="s">
        <v>15</v>
      </c>
      <c r="B14" s="91" t="s">
        <v>18</v>
      </c>
      <c r="C14" s="92" t="s">
        <v>19</v>
      </c>
      <c r="D14" s="82">
        <v>74476</v>
      </c>
      <c r="E14" s="82">
        <f t="shared" si="0"/>
        <v>9309.5</v>
      </c>
      <c r="F14" s="317">
        <f t="shared" si="1"/>
        <v>83785.5</v>
      </c>
      <c r="G14" s="359" t="s">
        <v>253</v>
      </c>
      <c r="K14" s="282"/>
      <c r="L14" s="283"/>
      <c r="M14" s="283"/>
      <c r="N14" s="283"/>
    </row>
    <row r="15" spans="1:14" s="229" customFormat="1" ht="15.75">
      <c r="A15" s="90" t="s">
        <v>15</v>
      </c>
      <c r="B15" s="91" t="s">
        <v>263</v>
      </c>
      <c r="C15" s="92" t="s">
        <v>264</v>
      </c>
      <c r="D15" s="418">
        <v>77646</v>
      </c>
      <c r="E15" s="418">
        <f t="shared" si="0"/>
        <v>9705.75</v>
      </c>
      <c r="F15" s="317">
        <f t="shared" si="1"/>
        <v>87351.75</v>
      </c>
      <c r="G15" s="417" t="s">
        <v>253</v>
      </c>
      <c r="K15" s="282"/>
      <c r="L15" s="283"/>
      <c r="M15" s="283"/>
      <c r="N15" s="283"/>
    </row>
    <row r="16" spans="1:14" s="284" customFormat="1" ht="15.75">
      <c r="A16" s="90" t="s">
        <v>26</v>
      </c>
      <c r="B16" s="91" t="s">
        <v>27</v>
      </c>
      <c r="C16" s="92" t="s">
        <v>23</v>
      </c>
      <c r="D16" s="82">
        <v>75876</v>
      </c>
      <c r="E16" s="82">
        <f t="shared" si="0"/>
        <v>9484.5</v>
      </c>
      <c r="F16" s="317">
        <f t="shared" si="1"/>
        <v>85360.5</v>
      </c>
      <c r="G16" s="359" t="s">
        <v>253</v>
      </c>
      <c r="K16" s="285"/>
      <c r="L16" s="286"/>
      <c r="M16" s="286"/>
      <c r="N16" s="286"/>
    </row>
    <row r="17" spans="1:14" s="229" customFormat="1" ht="15.75">
      <c r="A17" s="90" t="s">
        <v>32</v>
      </c>
      <c r="B17" s="91" t="s">
        <v>33</v>
      </c>
      <c r="C17" s="92" t="s">
        <v>34</v>
      </c>
      <c r="D17" s="82">
        <v>78426</v>
      </c>
      <c r="E17" s="82">
        <f t="shared" ref="E17" si="2">D17*12.5%</f>
        <v>9803.25</v>
      </c>
      <c r="F17" s="317">
        <f t="shared" ref="F17" si="3">D17+E17</f>
        <v>88229.25</v>
      </c>
      <c r="G17" s="359" t="s">
        <v>253</v>
      </c>
      <c r="K17" s="283"/>
      <c r="L17" s="283"/>
      <c r="M17" s="283"/>
      <c r="N17" s="283"/>
    </row>
    <row r="18" spans="1:14" s="229" customFormat="1" ht="15.75">
      <c r="A18" s="90" t="s">
        <v>35</v>
      </c>
      <c r="B18" s="91" t="s">
        <v>36</v>
      </c>
      <c r="C18" s="92" t="s">
        <v>37</v>
      </c>
      <c r="D18" s="423">
        <v>78426</v>
      </c>
      <c r="E18" s="82">
        <f>D18*12.5%</f>
        <v>9803.25</v>
      </c>
      <c r="F18" s="317">
        <f t="shared" si="1"/>
        <v>88229.25</v>
      </c>
      <c r="G18" s="359" t="s">
        <v>253</v>
      </c>
      <c r="K18" s="283"/>
      <c r="L18" s="283"/>
      <c r="M18" s="283"/>
      <c r="N18" s="283"/>
    </row>
    <row r="19" spans="1:14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317"/>
      <c r="G19" s="359"/>
      <c r="K19" s="283"/>
      <c r="L19" s="283"/>
      <c r="M19" s="283"/>
      <c r="N19" s="283"/>
    </row>
    <row r="20" spans="1:14" s="229" customFormat="1" ht="15.75">
      <c r="A20" s="90" t="s">
        <v>28</v>
      </c>
      <c r="B20" s="91" t="s">
        <v>29</v>
      </c>
      <c r="C20" s="92" t="s">
        <v>19</v>
      </c>
      <c r="D20" s="82">
        <v>77476</v>
      </c>
      <c r="E20" s="82">
        <f t="shared" ref="E20" si="4">D20*12.5%</f>
        <v>9684.5</v>
      </c>
      <c r="F20" s="317">
        <f t="shared" ref="F20" si="5">D20+E20</f>
        <v>87160.5</v>
      </c>
      <c r="G20" s="359" t="s">
        <v>253</v>
      </c>
      <c r="K20" s="283"/>
      <c r="L20" s="283"/>
      <c r="M20" s="283"/>
      <c r="N20" s="283"/>
    </row>
    <row r="21" spans="1:14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317"/>
      <c r="G21" s="359"/>
      <c r="K21" s="283"/>
      <c r="L21" s="283"/>
      <c r="M21" s="283"/>
      <c r="N21" s="283"/>
    </row>
    <row r="22" spans="1:14" s="229" customFormat="1" ht="15.75">
      <c r="A22" s="103" t="s">
        <v>59</v>
      </c>
      <c r="B22" s="91" t="s">
        <v>60</v>
      </c>
      <c r="C22" s="92" t="s">
        <v>19</v>
      </c>
      <c r="D22" s="82">
        <v>84626</v>
      </c>
      <c r="E22" s="82">
        <f t="shared" ref="E22:E34" si="6">D22*12.5%</f>
        <v>10578.25</v>
      </c>
      <c r="F22" s="317">
        <f t="shared" si="1"/>
        <v>95204.25</v>
      </c>
      <c r="G22" s="359" t="s">
        <v>253</v>
      </c>
      <c r="K22" s="282"/>
      <c r="L22" s="283"/>
      <c r="M22" s="283"/>
      <c r="N22" s="283"/>
    </row>
    <row r="23" spans="1:14" s="229" customFormat="1" ht="15.75">
      <c r="A23" s="103" t="s">
        <v>40</v>
      </c>
      <c r="B23" s="91" t="s">
        <v>41</v>
      </c>
      <c r="C23" s="92" t="s">
        <v>23</v>
      </c>
      <c r="D23" s="82">
        <v>80776</v>
      </c>
      <c r="E23" s="82">
        <f t="shared" si="6"/>
        <v>10097</v>
      </c>
      <c r="F23" s="317">
        <f t="shared" si="1"/>
        <v>90873</v>
      </c>
      <c r="G23" s="359" t="s">
        <v>253</v>
      </c>
      <c r="K23" s="282"/>
      <c r="L23" s="283"/>
      <c r="M23" s="283"/>
      <c r="N23" s="283"/>
    </row>
    <row r="24" spans="1:14" s="229" customFormat="1" ht="15.75">
      <c r="A24" s="103" t="s">
        <v>40</v>
      </c>
      <c r="B24" s="91" t="s">
        <v>42</v>
      </c>
      <c r="C24" s="92" t="s">
        <v>43</v>
      </c>
      <c r="D24" s="82">
        <v>85326</v>
      </c>
      <c r="E24" s="82">
        <f t="shared" si="6"/>
        <v>10665.75</v>
      </c>
      <c r="F24" s="317">
        <f t="shared" si="1"/>
        <v>95991.75</v>
      </c>
      <c r="G24" s="359" t="s">
        <v>253</v>
      </c>
      <c r="K24" s="282"/>
      <c r="L24" s="283"/>
      <c r="M24" s="283"/>
      <c r="N24" s="283"/>
    </row>
    <row r="25" spans="1:14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317"/>
      <c r="G25" s="359"/>
      <c r="K25" s="282"/>
      <c r="L25" s="283"/>
      <c r="M25" s="283"/>
      <c r="N25" s="283"/>
    </row>
    <row r="26" spans="1:14" s="229" customFormat="1" ht="15.75">
      <c r="A26" s="103" t="s">
        <v>40</v>
      </c>
      <c r="B26" s="91" t="s">
        <v>44</v>
      </c>
      <c r="C26" s="92" t="s">
        <v>45</v>
      </c>
      <c r="D26" s="82">
        <v>80946</v>
      </c>
      <c r="E26" s="82">
        <f t="shared" si="6"/>
        <v>10118.25</v>
      </c>
      <c r="F26" s="317">
        <f t="shared" si="1"/>
        <v>91064.25</v>
      </c>
      <c r="G26" s="359" t="s">
        <v>253</v>
      </c>
      <c r="K26" s="282"/>
      <c r="L26" s="283"/>
      <c r="M26" s="283"/>
      <c r="N26" s="283"/>
    </row>
    <row r="27" spans="1:14" s="229" customFormat="1" ht="15.75">
      <c r="A27" s="103" t="s">
        <v>40</v>
      </c>
      <c r="B27" s="91" t="s">
        <v>46</v>
      </c>
      <c r="C27" s="92" t="s">
        <v>45</v>
      </c>
      <c r="D27" s="82">
        <v>81326</v>
      </c>
      <c r="E27" s="82">
        <f t="shared" si="6"/>
        <v>10165.75</v>
      </c>
      <c r="F27" s="317">
        <f t="shared" si="1"/>
        <v>91491.75</v>
      </c>
      <c r="G27" s="359" t="s">
        <v>253</v>
      </c>
      <c r="K27" s="282"/>
      <c r="L27" s="283"/>
      <c r="M27" s="283"/>
      <c r="N27" s="283"/>
    </row>
    <row r="28" spans="1:14" s="229" customFormat="1" ht="15.75">
      <c r="A28" s="103" t="s">
        <v>40</v>
      </c>
      <c r="B28" s="91" t="s">
        <v>47</v>
      </c>
      <c r="C28" s="92" t="s">
        <v>233</v>
      </c>
      <c r="D28" s="82">
        <v>82576</v>
      </c>
      <c r="E28" s="82">
        <f t="shared" si="6"/>
        <v>10322</v>
      </c>
      <c r="F28" s="317">
        <f t="shared" si="1"/>
        <v>92898</v>
      </c>
      <c r="G28" s="359" t="s">
        <v>253</v>
      </c>
      <c r="K28" s="282"/>
      <c r="L28" s="283"/>
      <c r="M28" s="283"/>
      <c r="N28" s="283"/>
    </row>
    <row r="29" spans="1:14" s="229" customFormat="1" ht="15.75">
      <c r="A29" s="103" t="s">
        <v>40</v>
      </c>
      <c r="B29" s="91" t="s">
        <v>49</v>
      </c>
      <c r="C29" s="92" t="s">
        <v>233</v>
      </c>
      <c r="D29" s="82">
        <v>81256</v>
      </c>
      <c r="E29" s="82">
        <f t="shared" si="6"/>
        <v>10157</v>
      </c>
      <c r="F29" s="317">
        <f t="shared" si="1"/>
        <v>91413</v>
      </c>
      <c r="G29" s="359" t="s">
        <v>253</v>
      </c>
      <c r="K29" s="282"/>
      <c r="L29" s="283"/>
      <c r="M29" s="283"/>
      <c r="N29" s="283"/>
    </row>
    <row r="30" spans="1:14" s="229" customFormat="1" ht="15.75">
      <c r="A30" s="103" t="s">
        <v>40</v>
      </c>
      <c r="B30" s="91" t="s">
        <v>50</v>
      </c>
      <c r="C30" s="92" t="s">
        <v>51</v>
      </c>
      <c r="D30" s="82">
        <v>82826</v>
      </c>
      <c r="E30" s="82">
        <f t="shared" si="6"/>
        <v>10353.25</v>
      </c>
      <c r="F30" s="317">
        <f t="shared" si="1"/>
        <v>93179.25</v>
      </c>
      <c r="G30" s="359" t="s">
        <v>253</v>
      </c>
      <c r="K30" s="282"/>
      <c r="L30" s="283"/>
      <c r="M30" s="283"/>
      <c r="N30" s="283"/>
    </row>
    <row r="31" spans="1:14" s="229" customFormat="1" ht="15.75">
      <c r="A31" s="103" t="s">
        <v>40</v>
      </c>
      <c r="B31" s="91" t="s">
        <v>52</v>
      </c>
      <c r="C31" s="92" t="s">
        <v>53</v>
      </c>
      <c r="D31" s="82">
        <v>81826</v>
      </c>
      <c r="E31" s="82">
        <f t="shared" si="6"/>
        <v>10228.25</v>
      </c>
      <c r="F31" s="317">
        <f t="shared" si="1"/>
        <v>92054.25</v>
      </c>
      <c r="G31" s="359" t="s">
        <v>253</v>
      </c>
      <c r="K31" s="282"/>
      <c r="L31" s="283"/>
      <c r="M31" s="283"/>
      <c r="N31" s="283"/>
    </row>
    <row r="32" spans="1:14" s="229" customFormat="1" ht="15.75">
      <c r="A32" s="103" t="s">
        <v>40</v>
      </c>
      <c r="B32" s="91" t="s">
        <v>54</v>
      </c>
      <c r="C32" s="92" t="s">
        <v>43</v>
      </c>
      <c r="D32" s="82">
        <v>81256</v>
      </c>
      <c r="E32" s="82">
        <f t="shared" si="6"/>
        <v>10157</v>
      </c>
      <c r="F32" s="317">
        <f t="shared" si="1"/>
        <v>91413</v>
      </c>
      <c r="G32" s="359" t="s">
        <v>253</v>
      </c>
      <c r="K32" s="282"/>
      <c r="L32" s="283"/>
      <c r="M32" s="283"/>
      <c r="N32" s="283"/>
    </row>
    <row r="33" spans="1:236" s="284" customFormat="1" ht="15.75">
      <c r="A33" s="103" t="s">
        <v>40</v>
      </c>
      <c r="B33" s="91" t="s">
        <v>55</v>
      </c>
      <c r="C33" s="92" t="s">
        <v>56</v>
      </c>
      <c r="D33" s="82">
        <v>82276</v>
      </c>
      <c r="E33" s="82">
        <f t="shared" si="6"/>
        <v>10284.5</v>
      </c>
      <c r="F33" s="317">
        <f t="shared" si="1"/>
        <v>92560.5</v>
      </c>
      <c r="G33" s="359" t="s">
        <v>253</v>
      </c>
      <c r="K33" s="285"/>
      <c r="L33" s="286"/>
      <c r="M33" s="286"/>
      <c r="N33" s="286"/>
    </row>
    <row r="34" spans="1:236" s="229" customFormat="1" ht="15.75">
      <c r="A34" s="103" t="s">
        <v>40</v>
      </c>
      <c r="B34" s="91" t="s">
        <v>57</v>
      </c>
      <c r="C34" s="92" t="s">
        <v>58</v>
      </c>
      <c r="D34" s="423">
        <v>82276</v>
      </c>
      <c r="E34" s="82">
        <f t="shared" si="6"/>
        <v>10284.5</v>
      </c>
      <c r="F34" s="317">
        <f t="shared" ref="F34" si="7">D34+E34</f>
        <v>92560.5</v>
      </c>
      <c r="G34" s="359" t="s">
        <v>253</v>
      </c>
      <c r="K34" s="282"/>
      <c r="L34" s="283"/>
      <c r="M34" s="283"/>
      <c r="N34" s="283"/>
    </row>
    <row r="35" spans="1:236" s="229" customFormat="1" ht="15.75">
      <c r="A35" s="90" t="s">
        <v>63</v>
      </c>
      <c r="B35" s="91" t="s">
        <v>64</v>
      </c>
      <c r="C35" s="92"/>
      <c r="D35" s="82">
        <v>69276</v>
      </c>
      <c r="E35" s="82">
        <f>D35*12.5%</f>
        <v>8659.5</v>
      </c>
      <c r="F35" s="317">
        <f t="shared" si="1"/>
        <v>77935.5</v>
      </c>
      <c r="G35" s="359" t="s">
        <v>253</v>
      </c>
      <c r="K35" s="283"/>
      <c r="L35" s="283"/>
      <c r="M35" s="283"/>
      <c r="N35" s="283"/>
    </row>
    <row r="36" spans="1:236" s="229" customFormat="1" ht="15.75">
      <c r="A36" s="90" t="s">
        <v>63</v>
      </c>
      <c r="B36" s="91" t="s">
        <v>65</v>
      </c>
      <c r="C36" s="92"/>
      <c r="D36" s="423">
        <v>69276</v>
      </c>
      <c r="E36" s="82">
        <f>D36*12.5%</f>
        <v>8659.5</v>
      </c>
      <c r="F36" s="317">
        <f t="shared" si="1"/>
        <v>77935.5</v>
      </c>
      <c r="G36" s="359" t="s">
        <v>253</v>
      </c>
      <c r="K36" s="283"/>
      <c r="L36" s="283"/>
      <c r="M36" s="283"/>
      <c r="N36" s="283"/>
    </row>
    <row r="37" spans="1:236" s="283" customFormat="1" ht="16.5" thickBot="1">
      <c r="A37" s="371"/>
      <c r="B37" s="314"/>
      <c r="C37" s="315"/>
      <c r="D37" s="372"/>
      <c r="E37" s="167"/>
      <c r="F37" s="373"/>
      <c r="G37" s="167"/>
      <c r="H37" s="129"/>
      <c r="IB37" s="229"/>
    </row>
    <row r="38" spans="1:236" s="229" customFormat="1" ht="21" thickBot="1">
      <c r="A38" s="502" t="s">
        <v>66</v>
      </c>
      <c r="B38" s="503"/>
      <c r="C38" s="503"/>
      <c r="D38" s="503"/>
      <c r="E38" s="503"/>
      <c r="F38" s="503"/>
      <c r="G38" s="504"/>
      <c r="H38" s="301"/>
      <c r="L38" s="283"/>
      <c r="M38" s="283"/>
      <c r="N38" s="283"/>
      <c r="O38" s="283"/>
    </row>
    <row r="39" spans="1:236" s="287" customFormat="1" ht="15.75">
      <c r="A39" s="449" t="s">
        <v>7</v>
      </c>
      <c r="B39" s="449"/>
      <c r="C39" s="354" t="s">
        <v>8</v>
      </c>
      <c r="D39" s="354" t="s">
        <v>200</v>
      </c>
      <c r="E39" s="354" t="s">
        <v>11</v>
      </c>
      <c r="F39" s="374" t="s">
        <v>201</v>
      </c>
      <c r="G39" s="354"/>
      <c r="H39" s="288"/>
      <c r="L39" s="163"/>
      <c r="M39" s="163"/>
      <c r="N39" s="163"/>
      <c r="O39" s="163"/>
    </row>
    <row r="40" spans="1:236" s="175" customFormat="1" ht="15.75">
      <c r="A40" s="302" t="s">
        <v>26</v>
      </c>
      <c r="B40" s="303" t="s">
        <v>67</v>
      </c>
      <c r="C40" s="304" t="s">
        <v>68</v>
      </c>
      <c r="D40" s="81">
        <v>87181</v>
      </c>
      <c r="E40" s="81">
        <f t="shared" ref="E40:E45" si="8">D40*12.5%</f>
        <v>10897.625</v>
      </c>
      <c r="F40" s="369">
        <f t="shared" ref="F40:F64" si="9">D40+E40</f>
        <v>98078.625</v>
      </c>
      <c r="G40" s="359" t="s">
        <v>253</v>
      </c>
      <c r="H40" s="129"/>
      <c r="L40" s="288"/>
      <c r="M40" s="288"/>
      <c r="N40" s="288"/>
      <c r="O40" s="288"/>
    </row>
    <row r="41" spans="1:236" s="175" customFormat="1" ht="15.75">
      <c r="A41" s="90" t="s">
        <v>69</v>
      </c>
      <c r="B41" s="91" t="s">
        <v>70</v>
      </c>
      <c r="C41" s="115" t="s">
        <v>71</v>
      </c>
      <c r="D41" s="81">
        <v>87881</v>
      </c>
      <c r="E41" s="82">
        <f t="shared" si="8"/>
        <v>10985.125</v>
      </c>
      <c r="F41" s="317">
        <f t="shared" si="9"/>
        <v>98866.125</v>
      </c>
      <c r="G41" s="359" t="s">
        <v>253</v>
      </c>
      <c r="H41" s="129"/>
      <c r="L41" s="288"/>
      <c r="M41" s="288"/>
      <c r="N41" s="288"/>
      <c r="O41" s="288"/>
    </row>
    <row r="42" spans="1:236" s="175" customFormat="1" ht="15.75">
      <c r="A42" s="90" t="s">
        <v>72</v>
      </c>
      <c r="B42" s="118" t="s">
        <v>73</v>
      </c>
      <c r="C42" s="115" t="s">
        <v>74</v>
      </c>
      <c r="D42" s="82">
        <v>88831</v>
      </c>
      <c r="E42" s="82">
        <f t="shared" si="8"/>
        <v>11103.875</v>
      </c>
      <c r="F42" s="317">
        <f t="shared" si="9"/>
        <v>99934.875</v>
      </c>
      <c r="G42" s="359" t="s">
        <v>253</v>
      </c>
      <c r="H42" s="129"/>
      <c r="L42" s="288"/>
      <c r="M42" s="288"/>
      <c r="N42" s="288"/>
      <c r="O42" s="288"/>
    </row>
    <row r="43" spans="1:236" s="229" customFormat="1" ht="15.75">
      <c r="A43" s="90" t="s">
        <v>75</v>
      </c>
      <c r="B43" s="91" t="s">
        <v>76</v>
      </c>
      <c r="C43" s="115" t="s">
        <v>77</v>
      </c>
      <c r="D43" s="82">
        <v>87781</v>
      </c>
      <c r="E43" s="82">
        <f t="shared" si="8"/>
        <v>10972.625</v>
      </c>
      <c r="F43" s="317">
        <f t="shared" si="9"/>
        <v>98753.625</v>
      </c>
      <c r="G43" s="359" t="s">
        <v>253</v>
      </c>
      <c r="H43" s="129"/>
      <c r="L43" s="283"/>
      <c r="M43" s="283"/>
      <c r="N43" s="283"/>
      <c r="O43" s="283"/>
    </row>
    <row r="44" spans="1:236" s="284" customFormat="1" ht="15.75">
      <c r="A44" s="90" t="s">
        <v>75</v>
      </c>
      <c r="B44" s="91" t="s">
        <v>78</v>
      </c>
      <c r="C44" s="115" t="s">
        <v>43</v>
      </c>
      <c r="D44" s="82">
        <v>87381</v>
      </c>
      <c r="E44" s="82">
        <f t="shared" si="8"/>
        <v>10922.625</v>
      </c>
      <c r="F44" s="317">
        <f t="shared" si="9"/>
        <v>98303.625</v>
      </c>
      <c r="G44" s="359" t="s">
        <v>253</v>
      </c>
      <c r="H44" s="129"/>
      <c r="L44" s="286"/>
      <c r="M44" s="286"/>
      <c r="N44" s="286"/>
      <c r="O44" s="286"/>
    </row>
    <row r="45" spans="1:236" s="229" customFormat="1" ht="15.75">
      <c r="A45" s="90" t="s">
        <v>79</v>
      </c>
      <c r="B45" s="91" t="s">
        <v>80</v>
      </c>
      <c r="C45" s="115" t="s">
        <v>43</v>
      </c>
      <c r="D45" s="82">
        <v>88881</v>
      </c>
      <c r="E45" s="82">
        <f t="shared" si="8"/>
        <v>11110.125</v>
      </c>
      <c r="F45" s="317">
        <f t="shared" si="9"/>
        <v>99991.125</v>
      </c>
      <c r="G45" s="359" t="s">
        <v>253</v>
      </c>
      <c r="H45" s="129"/>
      <c r="L45" s="283"/>
      <c r="M45" s="283"/>
      <c r="N45" s="283"/>
      <c r="O45" s="283"/>
    </row>
    <row r="46" spans="1:236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317"/>
      <c r="G46" s="359"/>
      <c r="H46" s="129"/>
      <c r="L46" s="283"/>
      <c r="M46" s="283"/>
      <c r="N46" s="283"/>
      <c r="O46" s="283"/>
    </row>
    <row r="47" spans="1:236" s="229" customFormat="1" ht="15.75">
      <c r="A47" s="90" t="s">
        <v>82</v>
      </c>
      <c r="B47" s="91" t="s">
        <v>83</v>
      </c>
      <c r="C47" s="115" t="s">
        <v>84</v>
      </c>
      <c r="D47" s="82">
        <v>89661</v>
      </c>
      <c r="E47" s="82">
        <f>D47*12.5%</f>
        <v>11207.625</v>
      </c>
      <c r="F47" s="317">
        <f t="shared" si="9"/>
        <v>100868.625</v>
      </c>
      <c r="G47" s="359" t="s">
        <v>253</v>
      </c>
      <c r="H47" s="129"/>
      <c r="L47" s="283"/>
      <c r="M47" s="283"/>
      <c r="N47" s="283"/>
      <c r="O47" s="283"/>
    </row>
    <row r="48" spans="1:236" s="229" customFormat="1" ht="15.75">
      <c r="A48" s="90" t="s">
        <v>91</v>
      </c>
      <c r="B48" s="91" t="s">
        <v>92</v>
      </c>
      <c r="C48" s="115" t="s">
        <v>93</v>
      </c>
      <c r="D48" s="82">
        <v>87281</v>
      </c>
      <c r="E48" s="82">
        <f t="shared" ref="E48" si="10">D48*12.5%</f>
        <v>10910.125</v>
      </c>
      <c r="F48" s="317">
        <f t="shared" ref="F48" si="11">D48+E48</f>
        <v>98191.125</v>
      </c>
      <c r="G48" s="359" t="s">
        <v>253</v>
      </c>
      <c r="H48" s="129"/>
      <c r="L48" s="283"/>
      <c r="M48" s="283"/>
      <c r="N48" s="283"/>
      <c r="O48" s="283"/>
    </row>
    <row r="49" spans="1:15" s="284" customFormat="1" ht="15.75">
      <c r="A49" s="90" t="s">
        <v>94</v>
      </c>
      <c r="B49" s="91" t="s">
        <v>95</v>
      </c>
      <c r="C49" s="119" t="s">
        <v>96</v>
      </c>
      <c r="D49" s="82">
        <v>86921</v>
      </c>
      <c r="E49" s="82">
        <f t="shared" ref="E49:E54" si="12">D49*12.5%</f>
        <v>10865.125</v>
      </c>
      <c r="F49" s="317">
        <f t="shared" si="9"/>
        <v>97786.125</v>
      </c>
      <c r="G49" s="359" t="s">
        <v>253</v>
      </c>
      <c r="H49" s="129"/>
      <c r="L49" s="286"/>
      <c r="M49" s="286"/>
      <c r="N49" s="286"/>
      <c r="O49" s="286"/>
    </row>
    <row r="50" spans="1:15" s="284" customFormat="1" ht="15.75">
      <c r="A50" s="90" t="s">
        <v>94</v>
      </c>
      <c r="B50" s="91" t="s">
        <v>97</v>
      </c>
      <c r="C50" s="119" t="s">
        <v>98</v>
      </c>
      <c r="D50" s="423">
        <v>86921</v>
      </c>
      <c r="E50" s="82">
        <f t="shared" si="12"/>
        <v>10865.125</v>
      </c>
      <c r="F50" s="317">
        <f t="shared" si="9"/>
        <v>97786.125</v>
      </c>
      <c r="G50" s="403" t="s">
        <v>253</v>
      </c>
      <c r="H50" s="129"/>
      <c r="L50" s="286"/>
      <c r="M50" s="286"/>
      <c r="N50" s="286"/>
      <c r="O50" s="286"/>
    </row>
    <row r="51" spans="1:15" s="229" customFormat="1" ht="15.75">
      <c r="A51" s="90" t="s">
        <v>99</v>
      </c>
      <c r="B51" s="91" t="s">
        <v>100</v>
      </c>
      <c r="C51" s="119" t="s">
        <v>101</v>
      </c>
      <c r="D51" s="83">
        <v>93051</v>
      </c>
      <c r="E51" s="82">
        <f t="shared" si="12"/>
        <v>11631.375</v>
      </c>
      <c r="F51" s="317">
        <f t="shared" si="9"/>
        <v>104682.375</v>
      </c>
      <c r="G51" s="359" t="s">
        <v>253</v>
      </c>
      <c r="H51" s="129"/>
      <c r="L51" s="283"/>
      <c r="M51" s="283"/>
      <c r="N51" s="283"/>
      <c r="O51" s="283"/>
    </row>
    <row r="52" spans="1:15" s="229" customFormat="1" ht="15.75">
      <c r="A52" s="90" t="s">
        <v>99</v>
      </c>
      <c r="B52" s="91" t="s">
        <v>102</v>
      </c>
      <c r="C52" s="119" t="s">
        <v>101</v>
      </c>
      <c r="D52" s="83">
        <v>94171</v>
      </c>
      <c r="E52" s="82">
        <f t="shared" si="12"/>
        <v>11771.375</v>
      </c>
      <c r="F52" s="317">
        <f t="shared" si="9"/>
        <v>105942.375</v>
      </c>
      <c r="G52" s="359" t="s">
        <v>253</v>
      </c>
      <c r="H52" s="129"/>
      <c r="L52" s="283"/>
      <c r="M52" s="283"/>
      <c r="N52" s="283"/>
      <c r="O52" s="283"/>
    </row>
    <row r="53" spans="1:15" s="229" customFormat="1" ht="15.75">
      <c r="A53" s="90" t="s">
        <v>105</v>
      </c>
      <c r="B53" s="91" t="s">
        <v>106</v>
      </c>
      <c r="C53" s="119" t="s">
        <v>107</v>
      </c>
      <c r="D53" s="82">
        <v>96531</v>
      </c>
      <c r="E53" s="82">
        <f t="shared" si="12"/>
        <v>12066.375</v>
      </c>
      <c r="F53" s="317">
        <f t="shared" si="9"/>
        <v>108597.375</v>
      </c>
      <c r="G53" s="359" t="s">
        <v>253</v>
      </c>
      <c r="H53" s="129"/>
      <c r="L53" s="283"/>
      <c r="M53" s="283"/>
      <c r="N53" s="283"/>
      <c r="O53" s="283"/>
    </row>
    <row r="54" spans="1:15" s="229" customFormat="1" ht="15.75">
      <c r="A54" s="90" t="s">
        <v>108</v>
      </c>
      <c r="B54" s="91" t="s">
        <v>109</v>
      </c>
      <c r="C54" s="119" t="s">
        <v>110</v>
      </c>
      <c r="D54" s="82">
        <v>97524</v>
      </c>
      <c r="E54" s="82">
        <f t="shared" si="12"/>
        <v>12190.5</v>
      </c>
      <c r="F54" s="317">
        <f t="shared" si="9"/>
        <v>109714.5</v>
      </c>
      <c r="G54" s="359" t="s">
        <v>253</v>
      </c>
      <c r="H54" s="129"/>
      <c r="L54" s="283"/>
      <c r="M54" s="283"/>
      <c r="N54" s="283"/>
      <c r="O54" s="283"/>
    </row>
    <row r="55" spans="1:15" s="229" customFormat="1" ht="15.75">
      <c r="A55" s="90" t="s">
        <v>108</v>
      </c>
      <c r="B55" s="91" t="s">
        <v>111</v>
      </c>
      <c r="C55" s="92" t="s">
        <v>98</v>
      </c>
      <c r="D55" s="78">
        <v>97481</v>
      </c>
      <c r="E55" s="82">
        <f t="shared" ref="E55" si="13">D55*12.5%</f>
        <v>12185.125</v>
      </c>
      <c r="F55" s="317">
        <f t="shared" ref="F55" si="14">D55+E55</f>
        <v>109666.125</v>
      </c>
      <c r="G55" s="359" t="s">
        <v>253</v>
      </c>
      <c r="H55" s="129"/>
      <c r="L55" s="283"/>
      <c r="M55" s="283"/>
      <c r="N55" s="283"/>
      <c r="O55" s="283"/>
    </row>
    <row r="56" spans="1:15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317"/>
      <c r="G56" s="359"/>
      <c r="H56" s="129"/>
      <c r="L56" s="163"/>
      <c r="M56" s="163"/>
      <c r="N56" s="163"/>
      <c r="O56" s="163"/>
    </row>
    <row r="57" spans="1:15" s="229" customFormat="1" ht="15.75">
      <c r="A57" s="90" t="s">
        <v>85</v>
      </c>
      <c r="B57" s="91" t="s">
        <v>86</v>
      </c>
      <c r="C57" s="115" t="s">
        <v>87</v>
      </c>
      <c r="D57" s="78">
        <v>91521</v>
      </c>
      <c r="E57" s="82">
        <f t="shared" ref="E57:E64" si="15">D57*12.5%</f>
        <v>11440.125</v>
      </c>
      <c r="F57" s="317">
        <f t="shared" si="9"/>
        <v>102961.125</v>
      </c>
      <c r="G57" s="359" t="s">
        <v>253</v>
      </c>
      <c r="H57" s="129"/>
      <c r="L57" s="283"/>
      <c r="M57" s="283"/>
      <c r="N57" s="283"/>
      <c r="O57" s="283"/>
    </row>
    <row r="58" spans="1:15" s="284" customFormat="1" ht="15.75">
      <c r="A58" s="90" t="s">
        <v>88</v>
      </c>
      <c r="B58" s="91" t="s">
        <v>89</v>
      </c>
      <c r="C58" s="115" t="s">
        <v>90</v>
      </c>
      <c r="D58" s="82">
        <v>97507</v>
      </c>
      <c r="E58" s="82">
        <f t="shared" si="15"/>
        <v>12188.375</v>
      </c>
      <c r="F58" s="317">
        <f t="shared" si="9"/>
        <v>109695.375</v>
      </c>
      <c r="G58" s="359" t="s">
        <v>253</v>
      </c>
      <c r="H58" s="129"/>
    </row>
    <row r="59" spans="1:15" s="229" customFormat="1" ht="15.75">
      <c r="A59" s="90" t="s">
        <v>63</v>
      </c>
      <c r="B59" s="91" t="s">
        <v>112</v>
      </c>
      <c r="C59" s="120"/>
      <c r="D59" s="82">
        <v>82381</v>
      </c>
      <c r="E59" s="82">
        <f t="shared" si="15"/>
        <v>10297.625</v>
      </c>
      <c r="F59" s="317">
        <f t="shared" si="9"/>
        <v>92678.625</v>
      </c>
      <c r="G59" s="359" t="s">
        <v>253</v>
      </c>
      <c r="H59" s="129"/>
      <c r="L59" s="283"/>
      <c r="M59" s="283"/>
      <c r="N59" s="283"/>
      <c r="O59" s="283"/>
    </row>
    <row r="60" spans="1:15" s="229" customFormat="1" ht="15.75">
      <c r="A60" s="90" t="s">
        <v>63</v>
      </c>
      <c r="B60" s="91" t="s">
        <v>113</v>
      </c>
      <c r="C60" s="120"/>
      <c r="D60" s="351">
        <v>84381</v>
      </c>
      <c r="E60" s="82">
        <f t="shared" si="15"/>
        <v>10547.625</v>
      </c>
      <c r="F60" s="317">
        <f t="shared" si="9"/>
        <v>94928.625</v>
      </c>
      <c r="G60" s="359" t="s">
        <v>253</v>
      </c>
      <c r="H60" s="129"/>
      <c r="L60" s="283"/>
      <c r="M60" s="283"/>
      <c r="N60" s="283"/>
      <c r="O60" s="283"/>
    </row>
    <row r="61" spans="1:15" s="229" customFormat="1" ht="15.75">
      <c r="A61" s="90" t="s">
        <v>63</v>
      </c>
      <c r="B61" s="91" t="s">
        <v>115</v>
      </c>
      <c r="C61" s="120"/>
      <c r="D61" s="82">
        <v>85931</v>
      </c>
      <c r="E61" s="82">
        <f t="shared" si="15"/>
        <v>10741.375</v>
      </c>
      <c r="F61" s="317">
        <f t="shared" si="9"/>
        <v>96672.375</v>
      </c>
      <c r="G61" s="359" t="s">
        <v>253</v>
      </c>
      <c r="H61" s="129"/>
      <c r="L61" s="282"/>
      <c r="M61" s="282"/>
      <c r="N61" s="282"/>
      <c r="O61" s="282"/>
    </row>
    <row r="62" spans="1:15" s="229" customFormat="1" ht="15.75">
      <c r="A62" s="90" t="s">
        <v>63</v>
      </c>
      <c r="B62" s="91" t="s">
        <v>114</v>
      </c>
      <c r="C62" s="120"/>
      <c r="D62" s="82">
        <v>83981</v>
      </c>
      <c r="E62" s="82">
        <f t="shared" si="15"/>
        <v>10497.625</v>
      </c>
      <c r="F62" s="317">
        <f t="shared" si="9"/>
        <v>94478.625</v>
      </c>
      <c r="G62" s="359" t="s">
        <v>253</v>
      </c>
      <c r="H62" s="129"/>
      <c r="L62" s="282"/>
      <c r="M62" s="282"/>
      <c r="N62" s="282"/>
      <c r="O62" s="282"/>
    </row>
    <row r="63" spans="1:15" s="229" customFormat="1" ht="15.75">
      <c r="A63" s="90" t="s">
        <v>63</v>
      </c>
      <c r="B63" s="91" t="s">
        <v>116</v>
      </c>
      <c r="C63" s="120"/>
      <c r="D63" s="82">
        <v>83521</v>
      </c>
      <c r="E63" s="82">
        <f t="shared" si="15"/>
        <v>10440.125</v>
      </c>
      <c r="F63" s="317">
        <f t="shared" si="9"/>
        <v>93961.125</v>
      </c>
      <c r="G63" s="359" t="s">
        <v>253</v>
      </c>
      <c r="H63" s="129"/>
      <c r="L63" s="282"/>
      <c r="M63" s="282"/>
      <c r="N63" s="282"/>
      <c r="O63" s="282"/>
    </row>
    <row r="64" spans="1:15" s="229" customFormat="1" ht="16.5" thickBot="1">
      <c r="A64" s="121" t="s">
        <v>63</v>
      </c>
      <c r="B64" s="122" t="s">
        <v>117</v>
      </c>
      <c r="C64" s="120"/>
      <c r="D64" s="82">
        <v>83881</v>
      </c>
      <c r="E64" s="82">
        <f t="shared" si="15"/>
        <v>10485.125</v>
      </c>
      <c r="F64" s="317">
        <f t="shared" si="9"/>
        <v>94366.125</v>
      </c>
      <c r="G64" s="359" t="s">
        <v>253</v>
      </c>
      <c r="H64" s="129"/>
      <c r="L64" s="282"/>
      <c r="M64" s="282"/>
      <c r="N64" s="282"/>
      <c r="O64" s="282"/>
    </row>
    <row r="65" spans="1:15" s="229" customFormat="1" ht="16.5" thickBot="1">
      <c r="A65" s="163"/>
      <c r="B65" s="168"/>
      <c r="C65" s="169"/>
      <c r="D65" s="170"/>
      <c r="E65" s="170"/>
      <c r="F65" s="170"/>
      <c r="G65" s="78"/>
      <c r="H65" s="170"/>
      <c r="L65" s="283"/>
      <c r="M65" s="283"/>
      <c r="N65" s="283"/>
      <c r="O65" s="283"/>
    </row>
    <row r="66" spans="1:15" s="229" customFormat="1" ht="16.5" thickBot="1">
      <c r="A66" s="306" t="s">
        <v>118</v>
      </c>
      <c r="B66" s="307"/>
      <c r="C66" s="307"/>
      <c r="D66" s="307"/>
      <c r="E66" s="307"/>
      <c r="F66" s="307"/>
      <c r="G66" s="300"/>
      <c r="H66" s="301"/>
      <c r="L66" s="283"/>
      <c r="M66" s="283"/>
      <c r="N66" s="283"/>
      <c r="O66" s="283"/>
    </row>
    <row r="67" spans="1:15" s="229" customFormat="1" ht="16.5" thickBot="1">
      <c r="A67" s="449" t="s">
        <v>7</v>
      </c>
      <c r="B67" s="449"/>
      <c r="C67" s="111" t="s">
        <v>8</v>
      </c>
      <c r="D67" s="308" t="s">
        <v>200</v>
      </c>
      <c r="E67" s="309" t="s">
        <v>11</v>
      </c>
      <c r="F67" s="361" t="s">
        <v>201</v>
      </c>
      <c r="G67" s="356"/>
      <c r="H67" s="288"/>
      <c r="L67" s="283"/>
      <c r="M67" s="283"/>
      <c r="N67" s="283"/>
      <c r="O67" s="283"/>
    </row>
    <row r="68" spans="1:15" s="229" customFormat="1" ht="15.75">
      <c r="A68" s="132" t="s">
        <v>124</v>
      </c>
      <c r="B68" s="133" t="s">
        <v>125</v>
      </c>
      <c r="C68" s="92" t="s">
        <v>68</v>
      </c>
      <c r="D68" s="310">
        <v>88431</v>
      </c>
      <c r="E68" s="82">
        <f t="shared" ref="E68" si="16">D68*12.5%</f>
        <v>11053.875</v>
      </c>
      <c r="F68" s="317">
        <f t="shared" ref="F68" si="17">D68+E68</f>
        <v>99484.875</v>
      </c>
      <c r="G68" s="359" t="s">
        <v>253</v>
      </c>
      <c r="H68" s="129"/>
      <c r="L68" s="283"/>
      <c r="M68" s="283"/>
      <c r="N68" s="283"/>
      <c r="O68" s="283"/>
    </row>
    <row r="69" spans="1:15" s="229" customFormat="1" ht="15.75">
      <c r="A69" s="132" t="s">
        <v>124</v>
      </c>
      <c r="B69" s="133" t="s">
        <v>126</v>
      </c>
      <c r="C69" s="92" t="s">
        <v>127</v>
      </c>
      <c r="D69" s="82">
        <v>88481</v>
      </c>
      <c r="E69" s="82">
        <f t="shared" ref="E69:E78" si="18">D69*12.5%</f>
        <v>11060.125</v>
      </c>
      <c r="F69" s="317">
        <f t="shared" ref="F69:F78" si="19">D69+E69</f>
        <v>99541.125</v>
      </c>
      <c r="G69" s="359" t="s">
        <v>253</v>
      </c>
      <c r="H69" s="129"/>
      <c r="L69" s="283"/>
      <c r="M69" s="283"/>
      <c r="N69" s="283"/>
      <c r="O69" s="283"/>
    </row>
    <row r="70" spans="1:15" s="175" customFormat="1" ht="15.75">
      <c r="A70" s="132" t="s">
        <v>124</v>
      </c>
      <c r="B70" s="133" t="s">
        <v>128</v>
      </c>
      <c r="C70" s="92" t="s">
        <v>127</v>
      </c>
      <c r="D70" s="82">
        <v>88981</v>
      </c>
      <c r="E70" s="82">
        <f t="shared" si="18"/>
        <v>11122.625</v>
      </c>
      <c r="F70" s="317">
        <f t="shared" si="19"/>
        <v>100103.625</v>
      </c>
      <c r="G70" s="359" t="s">
        <v>253</v>
      </c>
      <c r="H70" s="129"/>
      <c r="I70" s="284"/>
      <c r="L70" s="288"/>
      <c r="M70" s="288"/>
      <c r="N70" s="288"/>
      <c r="O70" s="288"/>
    </row>
    <row r="71" spans="1:15" s="175" customFormat="1" ht="15.75">
      <c r="A71" s="132" t="s">
        <v>129</v>
      </c>
      <c r="B71" s="133" t="s">
        <v>130</v>
      </c>
      <c r="C71" s="92" t="s">
        <v>131</v>
      </c>
      <c r="D71" s="82">
        <v>89681</v>
      </c>
      <c r="E71" s="82">
        <f t="shared" si="18"/>
        <v>11210.125</v>
      </c>
      <c r="F71" s="317">
        <f t="shared" si="19"/>
        <v>100891.125</v>
      </c>
      <c r="G71" s="359" t="s">
        <v>253</v>
      </c>
      <c r="H71" s="129"/>
      <c r="L71" s="288"/>
      <c r="M71" s="288"/>
      <c r="N71" s="288"/>
      <c r="O71" s="288"/>
    </row>
    <row r="72" spans="1:15" s="175" customFormat="1" ht="15.75">
      <c r="A72" s="132" t="s">
        <v>132</v>
      </c>
      <c r="B72" s="133" t="s">
        <v>133</v>
      </c>
      <c r="C72" s="92" t="s">
        <v>134</v>
      </c>
      <c r="D72" s="82">
        <v>90681</v>
      </c>
      <c r="E72" s="82">
        <f t="shared" si="18"/>
        <v>11335.125</v>
      </c>
      <c r="F72" s="317">
        <f t="shared" si="19"/>
        <v>102016.125</v>
      </c>
      <c r="G72" s="359" t="s">
        <v>253</v>
      </c>
      <c r="H72" s="129"/>
      <c r="L72" s="288"/>
      <c r="M72" s="288"/>
      <c r="N72" s="288"/>
      <c r="O72" s="288"/>
    </row>
    <row r="73" spans="1:15" s="169" customFormat="1" ht="15.75">
      <c r="A73" s="132" t="s">
        <v>132</v>
      </c>
      <c r="B73" s="133" t="s">
        <v>135</v>
      </c>
      <c r="C73" s="92" t="s">
        <v>134</v>
      </c>
      <c r="D73" s="82">
        <v>92471</v>
      </c>
      <c r="E73" s="82">
        <f t="shared" si="18"/>
        <v>11558.875</v>
      </c>
      <c r="F73" s="317">
        <f t="shared" si="19"/>
        <v>104029.875</v>
      </c>
      <c r="G73" s="359" t="s">
        <v>253</v>
      </c>
      <c r="H73" s="129"/>
      <c r="L73" s="128"/>
      <c r="M73" s="128"/>
      <c r="N73" s="128"/>
      <c r="O73" s="128"/>
    </row>
    <row r="74" spans="1:15" s="284" customFormat="1" ht="15.75">
      <c r="A74" s="132" t="s">
        <v>119</v>
      </c>
      <c r="B74" s="133" t="s">
        <v>120</v>
      </c>
      <c r="C74" s="92" t="s">
        <v>121</v>
      </c>
      <c r="D74" s="82">
        <v>91631</v>
      </c>
      <c r="E74" s="82">
        <f t="shared" si="18"/>
        <v>11453.875</v>
      </c>
      <c r="F74" s="317">
        <f t="shared" si="19"/>
        <v>103084.875</v>
      </c>
      <c r="G74" s="359"/>
      <c r="H74" s="129"/>
      <c r="I74" s="175"/>
      <c r="L74" s="286"/>
      <c r="M74" s="286"/>
      <c r="N74" s="286"/>
      <c r="O74" s="286"/>
    </row>
    <row r="75" spans="1:15" s="284" customFormat="1" ht="15.75">
      <c r="A75" s="134" t="s">
        <v>119</v>
      </c>
      <c r="B75" s="135" t="s">
        <v>122</v>
      </c>
      <c r="C75" s="92" t="s">
        <v>123</v>
      </c>
      <c r="D75" s="82">
        <v>91931</v>
      </c>
      <c r="E75" s="82">
        <f t="shared" si="18"/>
        <v>11491.375</v>
      </c>
      <c r="F75" s="317">
        <f t="shared" si="19"/>
        <v>103422.375</v>
      </c>
      <c r="G75" s="359" t="s">
        <v>253</v>
      </c>
      <c r="H75" s="129"/>
      <c r="I75" s="175"/>
      <c r="L75" s="286"/>
      <c r="M75" s="286"/>
      <c r="N75" s="286"/>
      <c r="O75" s="286"/>
    </row>
    <row r="76" spans="1:15" s="229" customFormat="1" ht="15.75">
      <c r="A76" s="90" t="s">
        <v>63</v>
      </c>
      <c r="B76" s="91" t="s">
        <v>136</v>
      </c>
      <c r="C76" s="120"/>
      <c r="D76" s="82">
        <v>87281</v>
      </c>
      <c r="E76" s="82">
        <f t="shared" si="18"/>
        <v>10910.125</v>
      </c>
      <c r="F76" s="317">
        <f t="shared" si="19"/>
        <v>98191.125</v>
      </c>
      <c r="G76" s="359" t="s">
        <v>253</v>
      </c>
      <c r="H76" s="129"/>
      <c r="I76" s="284"/>
      <c r="L76" s="283"/>
      <c r="M76" s="283"/>
      <c r="N76" s="283"/>
      <c r="O76" s="283"/>
    </row>
    <row r="77" spans="1:15" s="229" customFormat="1" ht="15.75">
      <c r="A77" s="90" t="s">
        <v>63</v>
      </c>
      <c r="B77" s="91" t="s">
        <v>137</v>
      </c>
      <c r="C77" s="120"/>
      <c r="D77" s="82">
        <v>84281</v>
      </c>
      <c r="E77" s="82">
        <f t="shared" si="18"/>
        <v>10535.125</v>
      </c>
      <c r="F77" s="317">
        <f t="shared" si="19"/>
        <v>94816.125</v>
      </c>
      <c r="G77" s="359" t="s">
        <v>253</v>
      </c>
      <c r="H77" s="129"/>
      <c r="L77" s="283"/>
      <c r="M77" s="283"/>
      <c r="N77" s="283"/>
      <c r="O77" s="283"/>
    </row>
    <row r="78" spans="1:15" s="229" customFormat="1" ht="16.5" thickBot="1">
      <c r="A78" s="121" t="s">
        <v>63</v>
      </c>
      <c r="B78" s="122" t="s">
        <v>138</v>
      </c>
      <c r="C78" s="123"/>
      <c r="D78" s="311">
        <v>85781</v>
      </c>
      <c r="E78" s="311">
        <f t="shared" si="18"/>
        <v>10722.625</v>
      </c>
      <c r="F78" s="370">
        <f t="shared" si="19"/>
        <v>96503.625</v>
      </c>
      <c r="G78" s="359" t="s">
        <v>253</v>
      </c>
      <c r="H78" s="129"/>
      <c r="L78" s="283"/>
      <c r="M78" s="283"/>
      <c r="N78" s="283"/>
      <c r="O78" s="283"/>
    </row>
    <row r="79" spans="1:15" s="229" customFormat="1" ht="16.5" thickBot="1">
      <c r="A79" s="171"/>
      <c r="B79" s="172"/>
      <c r="C79" s="173"/>
      <c r="D79" s="174"/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>
      <c r="A80" s="450" t="s">
        <v>139</v>
      </c>
      <c r="B80" s="451"/>
      <c r="C80" s="451"/>
      <c r="D80" s="451"/>
      <c r="E80" s="452"/>
      <c r="F80" s="505"/>
      <c r="G80" s="506"/>
      <c r="H80" s="170"/>
      <c r="L80" s="283"/>
      <c r="M80" s="283"/>
      <c r="N80" s="283"/>
      <c r="O80" s="283"/>
    </row>
    <row r="81" spans="1:15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L81" s="283"/>
      <c r="M81" s="283"/>
      <c r="N81" s="283"/>
      <c r="O81" s="283"/>
    </row>
    <row r="82" spans="1:15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>
      <c r="A90" s="58" t="s">
        <v>235</v>
      </c>
      <c r="B90" s="68"/>
      <c r="C90" s="59"/>
      <c r="D90" s="57"/>
      <c r="E90" s="69"/>
      <c r="F90" s="60"/>
      <c r="G90" s="60"/>
      <c r="H90" s="60"/>
    </row>
    <row r="91" spans="1:15" s="71" customFormat="1" ht="15.7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7">
    <mergeCell ref="A6:F6"/>
    <mergeCell ref="A7:F7"/>
    <mergeCell ref="A1:A4"/>
    <mergeCell ref="B1:G1"/>
    <mergeCell ref="H1:H4"/>
    <mergeCell ref="B2:G2"/>
    <mergeCell ref="B3:G3"/>
    <mergeCell ref="B4:G4"/>
    <mergeCell ref="A8:G8"/>
    <mergeCell ref="A67:B67"/>
    <mergeCell ref="A80:E80"/>
    <mergeCell ref="A38:G38"/>
    <mergeCell ref="A81:B81"/>
    <mergeCell ref="D81:E81"/>
    <mergeCell ref="F80:G80"/>
    <mergeCell ref="A9:B9"/>
    <mergeCell ref="A39:B39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Y104"/>
  <sheetViews>
    <sheetView topLeftCell="A14" workbookViewId="0">
      <selection activeCell="D36" sqref="D36"/>
    </sheetView>
  </sheetViews>
  <sheetFormatPr defaultColWidth="14.85546875" defaultRowHeight="1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>
      <c r="A1" s="445"/>
      <c r="B1" s="463" t="s">
        <v>0</v>
      </c>
      <c r="C1" s="463"/>
      <c r="D1" s="463"/>
      <c r="E1" s="463"/>
      <c r="F1" s="463"/>
      <c r="G1" s="463"/>
    </row>
    <row r="2" spans="1:11">
      <c r="A2" s="445"/>
      <c r="B2" s="448" t="s">
        <v>1</v>
      </c>
      <c r="C2" s="448"/>
      <c r="D2" s="448"/>
      <c r="E2" s="448"/>
      <c r="F2" s="448"/>
      <c r="G2" s="463"/>
    </row>
    <row r="3" spans="1:11">
      <c r="A3" s="445"/>
      <c r="B3" s="448" t="s">
        <v>244</v>
      </c>
      <c r="C3" s="448"/>
      <c r="D3" s="448"/>
      <c r="E3" s="448"/>
      <c r="F3" s="448"/>
      <c r="G3" s="463"/>
    </row>
    <row r="4" spans="1:11">
      <c r="A4" s="445"/>
      <c r="B4" s="448" t="s">
        <v>3</v>
      </c>
      <c r="C4" s="448"/>
      <c r="D4" s="448"/>
      <c r="E4" s="448"/>
      <c r="F4" s="448"/>
      <c r="G4" s="463"/>
    </row>
    <row r="5" spans="1:11" ht="15.75" thickBot="1"/>
    <row r="6" spans="1:11" ht="16.5" thickBot="1">
      <c r="A6" s="517" t="s">
        <v>197</v>
      </c>
      <c r="B6" s="518"/>
      <c r="C6" s="518"/>
      <c r="D6" s="518"/>
      <c r="E6" s="518"/>
      <c r="F6" s="518"/>
      <c r="G6" s="376" t="s">
        <v>259</v>
      </c>
    </row>
    <row r="7" spans="1:11" ht="15.75" thickBot="1">
      <c r="A7" s="517" t="s">
        <v>248</v>
      </c>
      <c r="B7" s="518"/>
      <c r="C7" s="518"/>
      <c r="D7" s="518"/>
      <c r="E7" s="518"/>
      <c r="F7" s="518"/>
      <c r="G7" s="4">
        <v>42522</v>
      </c>
    </row>
    <row r="8" spans="1:11" ht="15.75" thickBot="1">
      <c r="A8" s="500" t="s">
        <v>199</v>
      </c>
      <c r="B8" s="501"/>
      <c r="C8" s="501"/>
      <c r="D8" s="501"/>
      <c r="E8" s="501"/>
      <c r="F8" s="501"/>
      <c r="G8" s="514"/>
    </row>
    <row r="9" spans="1:11" s="401" customFormat="1" ht="16.5" thickBot="1">
      <c r="A9" s="515" t="s">
        <v>7</v>
      </c>
      <c r="B9" s="516"/>
      <c r="C9" s="400" t="s">
        <v>8</v>
      </c>
      <c r="D9" s="400" t="s">
        <v>200</v>
      </c>
      <c r="E9" s="400" t="s">
        <v>11</v>
      </c>
      <c r="F9" s="395" t="s">
        <v>201</v>
      </c>
      <c r="G9" s="400"/>
    </row>
    <row r="10" spans="1:11" s="229" customFormat="1" ht="15.75">
      <c r="A10" s="302" t="s">
        <v>15</v>
      </c>
      <c r="B10" s="303" t="s">
        <v>16</v>
      </c>
      <c r="C10" s="313" t="s">
        <v>17</v>
      </c>
      <c r="D10" s="81">
        <v>73488</v>
      </c>
      <c r="E10" s="81">
        <f t="shared" ref="E10:E16" si="0">D10*12.5%</f>
        <v>9186</v>
      </c>
      <c r="F10" s="305">
        <f>D10+E10</f>
        <v>82674</v>
      </c>
      <c r="G10" s="363" t="s">
        <v>253</v>
      </c>
    </row>
    <row r="11" spans="1:11" s="229" customFormat="1" ht="15.75">
      <c r="A11" s="90" t="s">
        <v>15</v>
      </c>
      <c r="B11" s="91" t="s">
        <v>24</v>
      </c>
      <c r="C11" s="92" t="s">
        <v>25</v>
      </c>
      <c r="D11" s="81">
        <v>73488</v>
      </c>
      <c r="E11" s="82">
        <f t="shared" si="0"/>
        <v>9186</v>
      </c>
      <c r="F11" s="87">
        <f t="shared" ref="F11:F36" si="1">D11+E11</f>
        <v>82674</v>
      </c>
      <c r="G11" s="359" t="s">
        <v>253</v>
      </c>
    </row>
    <row r="12" spans="1:11" s="229" customFormat="1" ht="15.75">
      <c r="A12" s="90" t="s">
        <v>15</v>
      </c>
      <c r="B12" s="91" t="s">
        <v>20</v>
      </c>
      <c r="C12" s="92" t="s">
        <v>21</v>
      </c>
      <c r="D12" s="82">
        <v>73338</v>
      </c>
      <c r="E12" s="82">
        <f t="shared" si="0"/>
        <v>9167.25</v>
      </c>
      <c r="F12" s="87">
        <f t="shared" si="1"/>
        <v>82505.25</v>
      </c>
      <c r="G12" s="359" t="s">
        <v>253</v>
      </c>
      <c r="H12" s="282"/>
      <c r="I12" s="283"/>
      <c r="J12" s="283"/>
      <c r="K12" s="283"/>
    </row>
    <row r="13" spans="1:11" s="229" customFormat="1" ht="15.75">
      <c r="A13" s="90" t="s">
        <v>15</v>
      </c>
      <c r="B13" s="91" t="s">
        <v>22</v>
      </c>
      <c r="C13" s="92" t="s">
        <v>23</v>
      </c>
      <c r="D13" s="82">
        <v>73488</v>
      </c>
      <c r="E13" s="82">
        <f t="shared" si="0"/>
        <v>9186</v>
      </c>
      <c r="F13" s="87">
        <f t="shared" si="1"/>
        <v>82674</v>
      </c>
      <c r="G13" s="359" t="s">
        <v>253</v>
      </c>
      <c r="H13" s="282"/>
      <c r="I13" s="283"/>
      <c r="J13" s="283"/>
      <c r="K13" s="283"/>
    </row>
    <row r="14" spans="1:11" s="229" customFormat="1" ht="15.75">
      <c r="A14" s="90" t="s">
        <v>15</v>
      </c>
      <c r="B14" s="91" t="s">
        <v>18</v>
      </c>
      <c r="C14" s="92" t="s">
        <v>19</v>
      </c>
      <c r="D14" s="82">
        <v>74488</v>
      </c>
      <c r="E14" s="82">
        <f t="shared" si="0"/>
        <v>9311</v>
      </c>
      <c r="F14" s="87">
        <f t="shared" si="1"/>
        <v>83799</v>
      </c>
      <c r="G14" s="359" t="s">
        <v>253</v>
      </c>
      <c r="H14" s="282"/>
      <c r="I14" s="283"/>
      <c r="J14" s="283"/>
      <c r="K14" s="283"/>
    </row>
    <row r="15" spans="1:11" s="229" customFormat="1" ht="15.75">
      <c r="A15" s="90" t="s">
        <v>15</v>
      </c>
      <c r="B15" s="91" t="s">
        <v>263</v>
      </c>
      <c r="C15" s="92" t="s">
        <v>264</v>
      </c>
      <c r="D15" s="418">
        <v>77658</v>
      </c>
      <c r="E15" s="418">
        <f t="shared" si="0"/>
        <v>9707.25</v>
      </c>
      <c r="F15" s="87">
        <f t="shared" si="1"/>
        <v>87365.25</v>
      </c>
      <c r="G15" s="417" t="s">
        <v>253</v>
      </c>
      <c r="H15" s="282"/>
      <c r="I15" s="283"/>
      <c r="J15" s="283"/>
      <c r="K15" s="283"/>
    </row>
    <row r="16" spans="1:11" s="284" customFormat="1" ht="15.75">
      <c r="A16" s="90" t="s">
        <v>26</v>
      </c>
      <c r="B16" s="91" t="s">
        <v>27</v>
      </c>
      <c r="C16" s="92" t="s">
        <v>23</v>
      </c>
      <c r="D16" s="82">
        <v>75888</v>
      </c>
      <c r="E16" s="82">
        <f t="shared" si="0"/>
        <v>9486</v>
      </c>
      <c r="F16" s="87">
        <f t="shared" si="1"/>
        <v>85374</v>
      </c>
      <c r="G16" s="359" t="s">
        <v>253</v>
      </c>
      <c r="H16" s="285"/>
      <c r="I16" s="286"/>
      <c r="J16" s="286"/>
      <c r="K16" s="286"/>
    </row>
    <row r="17" spans="1:11" s="229" customFormat="1" ht="15.75">
      <c r="A17" s="90" t="s">
        <v>32</v>
      </c>
      <c r="B17" s="91" t="s">
        <v>33</v>
      </c>
      <c r="C17" s="92" t="s">
        <v>34</v>
      </c>
      <c r="D17" s="82">
        <v>78388</v>
      </c>
      <c r="E17" s="82">
        <f>D17*12.5%</f>
        <v>9798.5</v>
      </c>
      <c r="F17" s="87">
        <f t="shared" ref="F17" si="2">D17+E17</f>
        <v>88186.5</v>
      </c>
      <c r="G17" s="359" t="s">
        <v>253</v>
      </c>
      <c r="H17" s="283"/>
      <c r="I17" s="283"/>
      <c r="J17" s="283"/>
      <c r="K17" s="283"/>
    </row>
    <row r="18" spans="1:11" s="229" customFormat="1" ht="15.75">
      <c r="A18" s="90" t="s">
        <v>35</v>
      </c>
      <c r="B18" s="91" t="s">
        <v>36</v>
      </c>
      <c r="C18" s="92" t="s">
        <v>37</v>
      </c>
      <c r="D18" s="423">
        <v>78388</v>
      </c>
      <c r="E18" s="82">
        <f>D18*12.5%</f>
        <v>9798.5</v>
      </c>
      <c r="F18" s="87">
        <f t="shared" si="1"/>
        <v>88186.5</v>
      </c>
      <c r="G18" s="359" t="s">
        <v>253</v>
      </c>
      <c r="H18" s="283"/>
      <c r="I18" s="283"/>
      <c r="J18" s="283"/>
      <c r="K18" s="283"/>
    </row>
    <row r="19" spans="1:11" s="229" customFormat="1" ht="15.75">
      <c r="A19" s="90" t="s">
        <v>35</v>
      </c>
      <c r="B19" s="91" t="s">
        <v>38</v>
      </c>
      <c r="C19" s="92" t="s">
        <v>39</v>
      </c>
      <c r="D19" s="392"/>
      <c r="E19" s="82"/>
      <c r="F19" s="87"/>
      <c r="G19" s="359"/>
      <c r="H19" s="283"/>
      <c r="I19" s="283"/>
      <c r="J19" s="283"/>
      <c r="K19" s="283"/>
    </row>
    <row r="20" spans="1:11" s="229" customFormat="1" ht="15.75">
      <c r="A20" s="90" t="s">
        <v>28</v>
      </c>
      <c r="B20" s="91" t="s">
        <v>29</v>
      </c>
      <c r="C20" s="92" t="s">
        <v>19</v>
      </c>
      <c r="D20" s="82">
        <v>77638</v>
      </c>
      <c r="E20" s="82">
        <f>D20*12.5%</f>
        <v>9704.75</v>
      </c>
      <c r="F20" s="87">
        <f t="shared" ref="F20" si="3">D20+E20</f>
        <v>87342.75</v>
      </c>
      <c r="G20" s="359" t="s">
        <v>253</v>
      </c>
      <c r="H20" s="283"/>
      <c r="I20" s="283"/>
      <c r="J20" s="283"/>
      <c r="K20" s="283"/>
    </row>
    <row r="21" spans="1:11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359"/>
      <c r="H21" s="283"/>
      <c r="I21" s="283"/>
      <c r="J21" s="283"/>
      <c r="K21" s="283"/>
    </row>
    <row r="22" spans="1:11" s="229" customFormat="1" ht="15.75">
      <c r="A22" s="103" t="s">
        <v>59</v>
      </c>
      <c r="B22" s="91" t="s">
        <v>60</v>
      </c>
      <c r="C22" s="92" t="s">
        <v>19</v>
      </c>
      <c r="D22" s="82">
        <v>84588</v>
      </c>
      <c r="E22" s="82">
        <f t="shared" ref="E22:E33" si="4">D22*12.5%</f>
        <v>10573.5</v>
      </c>
      <c r="F22" s="87">
        <f t="shared" si="1"/>
        <v>95161.5</v>
      </c>
      <c r="G22" s="359" t="s">
        <v>253</v>
      </c>
      <c r="H22" s="282"/>
      <c r="I22" s="283"/>
      <c r="J22" s="283"/>
      <c r="K22" s="283"/>
    </row>
    <row r="23" spans="1:11" s="229" customFormat="1" ht="15.75">
      <c r="A23" s="103" t="s">
        <v>40</v>
      </c>
      <c r="B23" s="91" t="s">
        <v>41</v>
      </c>
      <c r="C23" s="92" t="s">
        <v>23</v>
      </c>
      <c r="D23" s="82">
        <v>80788</v>
      </c>
      <c r="E23" s="82">
        <f t="shared" si="4"/>
        <v>10098.5</v>
      </c>
      <c r="F23" s="87">
        <f t="shared" si="1"/>
        <v>90886.5</v>
      </c>
      <c r="G23" s="359" t="s">
        <v>253</v>
      </c>
      <c r="H23" s="282"/>
      <c r="I23" s="283"/>
      <c r="J23" s="283"/>
      <c r="K23" s="283"/>
    </row>
    <row r="24" spans="1:11" s="229" customFormat="1" ht="15.75">
      <c r="A24" s="103" t="s">
        <v>40</v>
      </c>
      <c r="B24" s="91" t="s">
        <v>42</v>
      </c>
      <c r="C24" s="92" t="s">
        <v>43</v>
      </c>
      <c r="D24" s="82">
        <v>85338</v>
      </c>
      <c r="E24" s="82">
        <f t="shared" si="4"/>
        <v>10667.25</v>
      </c>
      <c r="F24" s="87">
        <f t="shared" si="1"/>
        <v>96005.25</v>
      </c>
      <c r="G24" s="359" t="s">
        <v>253</v>
      </c>
      <c r="H24" s="282"/>
      <c r="I24" s="283"/>
      <c r="J24" s="283"/>
      <c r="K24" s="283"/>
    </row>
    <row r="25" spans="1:11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359"/>
      <c r="H25" s="282"/>
      <c r="I25" s="283"/>
      <c r="J25" s="283"/>
      <c r="K25" s="283"/>
    </row>
    <row r="26" spans="1:11" s="229" customFormat="1" ht="15.75">
      <c r="A26" s="103" t="s">
        <v>40</v>
      </c>
      <c r="B26" s="91" t="s">
        <v>44</v>
      </c>
      <c r="C26" s="92" t="s">
        <v>45</v>
      </c>
      <c r="D26" s="82">
        <v>80908</v>
      </c>
      <c r="E26" s="82">
        <f t="shared" si="4"/>
        <v>10113.5</v>
      </c>
      <c r="F26" s="87">
        <f t="shared" si="1"/>
        <v>91021.5</v>
      </c>
      <c r="G26" s="359" t="s">
        <v>253</v>
      </c>
      <c r="H26" s="282"/>
      <c r="I26" s="283"/>
      <c r="J26" s="283"/>
      <c r="K26" s="283"/>
    </row>
    <row r="27" spans="1:11" s="229" customFormat="1" ht="15.75">
      <c r="A27" s="103" t="s">
        <v>40</v>
      </c>
      <c r="B27" s="91" t="s">
        <v>46</v>
      </c>
      <c r="C27" s="92" t="s">
        <v>45</v>
      </c>
      <c r="D27" s="82">
        <v>81288</v>
      </c>
      <c r="E27" s="82">
        <f t="shared" si="4"/>
        <v>10161</v>
      </c>
      <c r="F27" s="87">
        <f t="shared" si="1"/>
        <v>91449</v>
      </c>
      <c r="G27" s="359" t="s">
        <v>253</v>
      </c>
      <c r="H27" s="282"/>
      <c r="I27" s="283"/>
      <c r="J27" s="283"/>
      <c r="K27" s="283"/>
    </row>
    <row r="28" spans="1:11" s="229" customFormat="1" ht="15.75">
      <c r="A28" s="103" t="s">
        <v>40</v>
      </c>
      <c r="B28" s="91" t="s">
        <v>47</v>
      </c>
      <c r="C28" s="92" t="s">
        <v>233</v>
      </c>
      <c r="D28" s="82">
        <v>82588</v>
      </c>
      <c r="E28" s="82">
        <f t="shared" si="4"/>
        <v>10323.5</v>
      </c>
      <c r="F28" s="87">
        <f t="shared" si="1"/>
        <v>92911.5</v>
      </c>
      <c r="G28" s="359" t="s">
        <v>253</v>
      </c>
      <c r="H28" s="282"/>
      <c r="I28" s="283"/>
      <c r="J28" s="283"/>
      <c r="K28" s="283"/>
    </row>
    <row r="29" spans="1:11" s="229" customFormat="1" ht="15.75">
      <c r="A29" s="103" t="s">
        <v>40</v>
      </c>
      <c r="B29" s="91" t="s">
        <v>49</v>
      </c>
      <c r="C29" s="92" t="s">
        <v>233</v>
      </c>
      <c r="D29" s="82">
        <v>81268</v>
      </c>
      <c r="E29" s="82">
        <f t="shared" si="4"/>
        <v>10158.5</v>
      </c>
      <c r="F29" s="87">
        <f t="shared" si="1"/>
        <v>91426.5</v>
      </c>
      <c r="G29" s="359" t="s">
        <v>253</v>
      </c>
      <c r="H29" s="282"/>
      <c r="I29" s="283"/>
      <c r="J29" s="283"/>
      <c r="K29" s="283"/>
    </row>
    <row r="30" spans="1:11" s="229" customFormat="1" ht="15.75">
      <c r="A30" s="103" t="s">
        <v>40</v>
      </c>
      <c r="B30" s="91" t="s">
        <v>50</v>
      </c>
      <c r="C30" s="92" t="s">
        <v>51</v>
      </c>
      <c r="D30" s="82">
        <v>82788</v>
      </c>
      <c r="E30" s="82">
        <f t="shared" si="4"/>
        <v>10348.5</v>
      </c>
      <c r="F30" s="87">
        <f t="shared" si="1"/>
        <v>93136.5</v>
      </c>
      <c r="G30" s="359" t="s">
        <v>253</v>
      </c>
      <c r="H30" s="282"/>
      <c r="I30" s="283"/>
      <c r="J30" s="283"/>
      <c r="K30" s="283"/>
    </row>
    <row r="31" spans="1:11" s="229" customFormat="1" ht="15.75">
      <c r="A31" s="103" t="s">
        <v>40</v>
      </c>
      <c r="B31" s="91" t="s">
        <v>52</v>
      </c>
      <c r="C31" s="92" t="s">
        <v>53</v>
      </c>
      <c r="D31" s="82">
        <v>81788</v>
      </c>
      <c r="E31" s="82">
        <f t="shared" si="4"/>
        <v>10223.5</v>
      </c>
      <c r="F31" s="87">
        <f t="shared" si="1"/>
        <v>92011.5</v>
      </c>
      <c r="G31" s="359" t="s">
        <v>253</v>
      </c>
      <c r="H31" s="282"/>
      <c r="I31" s="283"/>
      <c r="J31" s="283"/>
      <c r="K31" s="283"/>
    </row>
    <row r="32" spans="1:11" s="229" customFormat="1" ht="15.75">
      <c r="A32" s="103" t="s">
        <v>40</v>
      </c>
      <c r="B32" s="91" t="s">
        <v>54</v>
      </c>
      <c r="C32" s="92" t="s">
        <v>43</v>
      </c>
      <c r="D32" s="82">
        <v>81018</v>
      </c>
      <c r="E32" s="82">
        <f t="shared" si="4"/>
        <v>10127.25</v>
      </c>
      <c r="F32" s="87">
        <f t="shared" si="1"/>
        <v>91145.25</v>
      </c>
      <c r="G32" s="359" t="s">
        <v>253</v>
      </c>
      <c r="H32" s="282"/>
      <c r="I32" s="283"/>
      <c r="J32" s="283"/>
      <c r="K32" s="283"/>
    </row>
    <row r="33" spans="1:233" s="284" customFormat="1" ht="15.75">
      <c r="A33" s="103" t="s">
        <v>40</v>
      </c>
      <c r="B33" s="91" t="s">
        <v>55</v>
      </c>
      <c r="C33" s="92" t="s">
        <v>56</v>
      </c>
      <c r="D33" s="82">
        <v>82288</v>
      </c>
      <c r="E33" s="82">
        <f t="shared" si="4"/>
        <v>10286</v>
      </c>
      <c r="F33" s="87">
        <f t="shared" si="1"/>
        <v>92574</v>
      </c>
      <c r="G33" s="359" t="s">
        <v>253</v>
      </c>
      <c r="H33" s="285"/>
      <c r="I33" s="286"/>
      <c r="J33" s="286"/>
      <c r="K33" s="286"/>
    </row>
    <row r="34" spans="1:233" s="229" customFormat="1" ht="15.75">
      <c r="A34" s="103" t="s">
        <v>40</v>
      </c>
      <c r="B34" s="91" t="s">
        <v>57</v>
      </c>
      <c r="C34" s="92" t="s">
        <v>58</v>
      </c>
      <c r="D34" s="423">
        <v>82288</v>
      </c>
      <c r="E34" s="82">
        <f>D34*12.5%</f>
        <v>10286</v>
      </c>
      <c r="F34" s="87">
        <f t="shared" ref="F34" si="5">D34+E34</f>
        <v>92574</v>
      </c>
      <c r="G34" s="359" t="s">
        <v>253</v>
      </c>
      <c r="H34" s="282"/>
      <c r="I34" s="283"/>
      <c r="J34" s="283"/>
      <c r="K34" s="283"/>
    </row>
    <row r="35" spans="1:233" s="229" customFormat="1" ht="15.75">
      <c r="A35" s="90" t="s">
        <v>63</v>
      </c>
      <c r="B35" s="91" t="s">
        <v>64</v>
      </c>
      <c r="C35" s="92"/>
      <c r="D35" s="82">
        <v>69288</v>
      </c>
      <c r="E35" s="82">
        <f>D35*12.5%</f>
        <v>8661</v>
      </c>
      <c r="F35" s="87">
        <f t="shared" si="1"/>
        <v>77949</v>
      </c>
      <c r="G35" s="359" t="s">
        <v>253</v>
      </c>
      <c r="H35" s="283"/>
      <c r="I35" s="283"/>
      <c r="J35" s="283"/>
      <c r="K35" s="283"/>
    </row>
    <row r="36" spans="1:233" s="229" customFormat="1" ht="15.75">
      <c r="A36" s="90" t="s">
        <v>63</v>
      </c>
      <c r="B36" s="91" t="s">
        <v>65</v>
      </c>
      <c r="C36" s="92"/>
      <c r="D36" s="423">
        <v>69288</v>
      </c>
      <c r="E36" s="82">
        <f>D36*12.5%</f>
        <v>8661</v>
      </c>
      <c r="F36" s="87">
        <f t="shared" si="1"/>
        <v>77949</v>
      </c>
      <c r="G36" s="359" t="s">
        <v>253</v>
      </c>
      <c r="H36" s="283"/>
      <c r="I36" s="283"/>
      <c r="J36" s="283"/>
      <c r="K36" s="283"/>
    </row>
    <row r="37" spans="1:233" s="283" customFormat="1" ht="16.5" thickBot="1">
      <c r="A37" s="371"/>
      <c r="B37" s="314"/>
      <c r="C37" s="315"/>
      <c r="D37" s="372"/>
      <c r="E37" s="167"/>
      <c r="F37" s="167"/>
      <c r="G37" s="167"/>
      <c r="HY37" s="229"/>
    </row>
    <row r="38" spans="1:233" s="229" customFormat="1" ht="21" thickBot="1">
      <c r="A38" s="502" t="s">
        <v>66</v>
      </c>
      <c r="B38" s="503"/>
      <c r="C38" s="503"/>
      <c r="D38" s="503"/>
      <c r="E38" s="503"/>
      <c r="F38" s="503"/>
      <c r="G38" s="504"/>
      <c r="I38" s="283"/>
      <c r="J38" s="283"/>
      <c r="K38" s="283"/>
      <c r="L38" s="283"/>
    </row>
    <row r="39" spans="1:233" s="287" customFormat="1" ht="16.5" thickBot="1">
      <c r="A39" s="512" t="s">
        <v>7</v>
      </c>
      <c r="B39" s="513"/>
      <c r="C39" s="394" t="s">
        <v>8</v>
      </c>
      <c r="D39" s="394" t="s">
        <v>200</v>
      </c>
      <c r="E39" s="394" t="s">
        <v>11</v>
      </c>
      <c r="F39" s="394" t="s">
        <v>201</v>
      </c>
      <c r="G39" s="308"/>
      <c r="I39" s="163"/>
      <c r="J39" s="163"/>
      <c r="K39" s="163"/>
      <c r="L39" s="163"/>
    </row>
    <row r="40" spans="1:233" s="175" customFormat="1" ht="15.75">
      <c r="A40" s="302" t="s">
        <v>26</v>
      </c>
      <c r="B40" s="303" t="s">
        <v>67</v>
      </c>
      <c r="C40" s="304" t="s">
        <v>68</v>
      </c>
      <c r="D40" s="81">
        <v>87143</v>
      </c>
      <c r="E40" s="81">
        <f t="shared" ref="E40:E45" si="6">D40*12.5%</f>
        <v>10892.875</v>
      </c>
      <c r="F40" s="305">
        <f t="shared" ref="F40:F64" si="7">D40+E40</f>
        <v>98035.875</v>
      </c>
      <c r="G40" s="397" t="s">
        <v>253</v>
      </c>
      <c r="I40" s="288"/>
      <c r="J40" s="288"/>
      <c r="K40" s="288"/>
      <c r="L40" s="288"/>
    </row>
    <row r="41" spans="1:233" s="175" customFormat="1" ht="15.75">
      <c r="A41" s="90" t="s">
        <v>69</v>
      </c>
      <c r="B41" s="91" t="s">
        <v>70</v>
      </c>
      <c r="C41" s="115" t="s">
        <v>71</v>
      </c>
      <c r="D41" s="81">
        <v>87643</v>
      </c>
      <c r="E41" s="392">
        <f t="shared" si="6"/>
        <v>10955.375</v>
      </c>
      <c r="F41" s="87">
        <f t="shared" si="7"/>
        <v>98598.375</v>
      </c>
      <c r="G41" s="398" t="s">
        <v>253</v>
      </c>
      <c r="I41" s="288"/>
      <c r="J41" s="288"/>
      <c r="K41" s="288"/>
      <c r="L41" s="288"/>
    </row>
    <row r="42" spans="1:233" s="175" customFormat="1" ht="15.75">
      <c r="A42" s="90" t="s">
        <v>72</v>
      </c>
      <c r="B42" s="118" t="s">
        <v>73</v>
      </c>
      <c r="C42" s="115" t="s">
        <v>74</v>
      </c>
      <c r="D42" s="392">
        <v>88793</v>
      </c>
      <c r="E42" s="392">
        <f t="shared" si="6"/>
        <v>11099.125</v>
      </c>
      <c r="F42" s="87">
        <f t="shared" si="7"/>
        <v>99892.125</v>
      </c>
      <c r="G42" s="398" t="s">
        <v>253</v>
      </c>
      <c r="I42" s="288"/>
      <c r="J42" s="288"/>
      <c r="K42" s="288"/>
      <c r="L42" s="288"/>
    </row>
    <row r="43" spans="1:233" s="229" customFormat="1" ht="15.75">
      <c r="A43" s="90" t="s">
        <v>75</v>
      </c>
      <c r="B43" s="91" t="s">
        <v>76</v>
      </c>
      <c r="C43" s="115" t="s">
        <v>77</v>
      </c>
      <c r="D43" s="392">
        <v>87493</v>
      </c>
      <c r="E43" s="392">
        <f t="shared" si="6"/>
        <v>10936.625</v>
      </c>
      <c r="F43" s="87">
        <f t="shared" si="7"/>
        <v>98429.625</v>
      </c>
      <c r="G43" s="398" t="s">
        <v>253</v>
      </c>
      <c r="I43" s="283"/>
      <c r="J43" s="283"/>
      <c r="K43" s="283"/>
      <c r="L43" s="283"/>
    </row>
    <row r="44" spans="1:233" s="284" customFormat="1" ht="15.75">
      <c r="A44" s="90" t="s">
        <v>75</v>
      </c>
      <c r="B44" s="91" t="s">
        <v>78</v>
      </c>
      <c r="C44" s="115" t="s">
        <v>43</v>
      </c>
      <c r="D44" s="392">
        <v>87143</v>
      </c>
      <c r="E44" s="392">
        <f t="shared" si="6"/>
        <v>10892.875</v>
      </c>
      <c r="F44" s="87">
        <f t="shared" si="7"/>
        <v>98035.875</v>
      </c>
      <c r="G44" s="398" t="s">
        <v>253</v>
      </c>
      <c r="I44" s="286"/>
      <c r="J44" s="286"/>
      <c r="K44" s="286"/>
      <c r="L44" s="286"/>
    </row>
    <row r="45" spans="1:233" s="229" customFormat="1" ht="15.75">
      <c r="A45" s="90" t="s">
        <v>79</v>
      </c>
      <c r="B45" s="91" t="s">
        <v>80</v>
      </c>
      <c r="C45" s="115" t="s">
        <v>43</v>
      </c>
      <c r="D45" s="392">
        <v>88643</v>
      </c>
      <c r="E45" s="392">
        <f t="shared" si="6"/>
        <v>11080.375</v>
      </c>
      <c r="F45" s="87">
        <f t="shared" si="7"/>
        <v>99723.375</v>
      </c>
      <c r="G45" s="398" t="s">
        <v>253</v>
      </c>
      <c r="I45" s="283"/>
      <c r="J45" s="283"/>
      <c r="K45" s="283"/>
      <c r="L45" s="283"/>
    </row>
    <row r="46" spans="1:233" s="229" customFormat="1" ht="15.75">
      <c r="A46" s="90" t="s">
        <v>75</v>
      </c>
      <c r="B46" s="91" t="s">
        <v>81</v>
      </c>
      <c r="C46" s="115" t="s">
        <v>43</v>
      </c>
      <c r="D46" s="392"/>
      <c r="E46" s="392"/>
      <c r="F46" s="87"/>
      <c r="G46" s="398"/>
      <c r="I46" s="283"/>
      <c r="J46" s="283"/>
      <c r="K46" s="283"/>
      <c r="L46" s="283"/>
    </row>
    <row r="47" spans="1:233" s="229" customFormat="1" ht="15.75">
      <c r="A47" s="90" t="s">
        <v>82</v>
      </c>
      <c r="B47" s="91" t="s">
        <v>83</v>
      </c>
      <c r="C47" s="115" t="s">
        <v>84</v>
      </c>
      <c r="D47" s="392">
        <v>89623</v>
      </c>
      <c r="E47" s="392">
        <f>D47*12.5%</f>
        <v>11202.875</v>
      </c>
      <c r="F47" s="87">
        <f t="shared" si="7"/>
        <v>100825.875</v>
      </c>
      <c r="G47" s="398" t="s">
        <v>253</v>
      </c>
      <c r="I47" s="283"/>
      <c r="J47" s="283"/>
      <c r="K47" s="283"/>
      <c r="L47" s="283"/>
    </row>
    <row r="48" spans="1:233" s="229" customFormat="1" ht="15.75">
      <c r="A48" s="90" t="s">
        <v>91</v>
      </c>
      <c r="B48" s="91" t="s">
        <v>92</v>
      </c>
      <c r="C48" s="115" t="s">
        <v>93</v>
      </c>
      <c r="D48" s="392"/>
      <c r="E48" s="392"/>
      <c r="F48" s="87"/>
      <c r="G48" s="398"/>
      <c r="I48" s="283"/>
      <c r="J48" s="283"/>
      <c r="K48" s="283"/>
      <c r="L48" s="283"/>
    </row>
    <row r="49" spans="1:12" s="284" customFormat="1" ht="15.75">
      <c r="A49" s="90" t="s">
        <v>94</v>
      </c>
      <c r="B49" s="91" t="s">
        <v>95</v>
      </c>
      <c r="C49" s="119" t="s">
        <v>96</v>
      </c>
      <c r="D49" s="392">
        <v>87333</v>
      </c>
      <c r="E49" s="392">
        <f>D49*12.5%</f>
        <v>10916.625</v>
      </c>
      <c r="F49" s="87">
        <f t="shared" si="7"/>
        <v>98249.625</v>
      </c>
      <c r="G49" s="398" t="s">
        <v>253</v>
      </c>
      <c r="I49" s="286"/>
      <c r="J49" s="286"/>
      <c r="K49" s="286"/>
      <c r="L49" s="286"/>
    </row>
    <row r="50" spans="1:12" s="284" customFormat="1" ht="15.75">
      <c r="A50" s="90" t="s">
        <v>94</v>
      </c>
      <c r="B50" s="91" t="s">
        <v>97</v>
      </c>
      <c r="C50" s="119" t="s">
        <v>98</v>
      </c>
      <c r="D50" s="423">
        <v>87333</v>
      </c>
      <c r="E50" s="81">
        <f t="shared" ref="E50" si="8">D50*12.5%</f>
        <v>10916.625</v>
      </c>
      <c r="F50" s="305">
        <f t="shared" ref="F50" si="9">D50+E50</f>
        <v>98249.625</v>
      </c>
      <c r="G50" s="398" t="s">
        <v>253</v>
      </c>
      <c r="I50" s="286"/>
      <c r="J50" s="286"/>
      <c r="K50" s="286"/>
      <c r="L50" s="286"/>
    </row>
    <row r="51" spans="1:12" s="229" customFormat="1" ht="15.75">
      <c r="A51" s="90" t="s">
        <v>99</v>
      </c>
      <c r="B51" s="91" t="s">
        <v>100</v>
      </c>
      <c r="C51" s="119" t="s">
        <v>101</v>
      </c>
      <c r="D51" s="83">
        <v>92763</v>
      </c>
      <c r="E51" s="392">
        <f>D51*12.5%</f>
        <v>11595.375</v>
      </c>
      <c r="F51" s="87">
        <f t="shared" si="7"/>
        <v>104358.375</v>
      </c>
      <c r="G51" s="398" t="s">
        <v>253</v>
      </c>
      <c r="I51" s="283"/>
      <c r="J51" s="283"/>
      <c r="K51" s="283"/>
      <c r="L51" s="283"/>
    </row>
    <row r="52" spans="1:12" s="229" customFormat="1" ht="15.75">
      <c r="A52" s="90" t="s">
        <v>99</v>
      </c>
      <c r="B52" s="91" t="s">
        <v>102</v>
      </c>
      <c r="C52" s="119" t="s">
        <v>101</v>
      </c>
      <c r="D52" s="83">
        <v>94133</v>
      </c>
      <c r="E52" s="392">
        <f>D52*12.5%</f>
        <v>11766.625</v>
      </c>
      <c r="F52" s="87">
        <f t="shared" si="7"/>
        <v>105899.625</v>
      </c>
      <c r="G52" s="398" t="s">
        <v>253</v>
      </c>
      <c r="I52" s="283"/>
      <c r="J52" s="283"/>
      <c r="K52" s="283"/>
      <c r="L52" s="283"/>
    </row>
    <row r="53" spans="1:12" s="229" customFormat="1" ht="15.75">
      <c r="A53" s="90" t="s">
        <v>105</v>
      </c>
      <c r="B53" s="91" t="s">
        <v>106</v>
      </c>
      <c r="C53" s="119" t="s">
        <v>107</v>
      </c>
      <c r="D53" s="392">
        <v>96443</v>
      </c>
      <c r="E53" s="392">
        <f>D53*12.5%</f>
        <v>12055.375</v>
      </c>
      <c r="F53" s="87">
        <f t="shared" si="7"/>
        <v>108498.375</v>
      </c>
      <c r="G53" s="398" t="s">
        <v>253</v>
      </c>
      <c r="I53" s="283"/>
      <c r="J53" s="283"/>
      <c r="K53" s="283"/>
      <c r="L53" s="283"/>
    </row>
    <row r="54" spans="1:12" s="229" customFormat="1" ht="15.75">
      <c r="A54" s="90" t="s">
        <v>108</v>
      </c>
      <c r="B54" s="91" t="s">
        <v>109</v>
      </c>
      <c r="C54" s="119" t="s">
        <v>110</v>
      </c>
      <c r="D54" s="392">
        <v>97486</v>
      </c>
      <c r="E54" s="392">
        <f>D54*12.5%</f>
        <v>12185.75</v>
      </c>
      <c r="F54" s="87">
        <f t="shared" si="7"/>
        <v>109671.75</v>
      </c>
      <c r="G54" s="398" t="s">
        <v>253</v>
      </c>
      <c r="I54" s="283"/>
      <c r="J54" s="283"/>
      <c r="K54" s="283"/>
      <c r="L54" s="283"/>
    </row>
    <row r="55" spans="1:12" s="229" customFormat="1" ht="15.75">
      <c r="A55" s="90" t="s">
        <v>108</v>
      </c>
      <c r="B55" s="91" t="s">
        <v>111</v>
      </c>
      <c r="C55" s="92" t="s">
        <v>98</v>
      </c>
      <c r="D55" s="78">
        <v>97443</v>
      </c>
      <c r="E55" s="81">
        <f t="shared" ref="E55" si="10">D55*12.5%</f>
        <v>12180.375</v>
      </c>
      <c r="F55" s="305">
        <f t="shared" ref="F55" si="11">D55+E55</f>
        <v>109623.375</v>
      </c>
      <c r="G55" s="398" t="s">
        <v>253</v>
      </c>
      <c r="I55" s="283"/>
      <c r="J55" s="283"/>
      <c r="K55" s="283"/>
      <c r="L55" s="283"/>
    </row>
    <row r="56" spans="1:12" s="287" customFormat="1" ht="15.75">
      <c r="A56" s="90" t="s">
        <v>99</v>
      </c>
      <c r="B56" s="91" t="s">
        <v>103</v>
      </c>
      <c r="C56" s="119" t="s">
        <v>104</v>
      </c>
      <c r="D56" s="78"/>
      <c r="E56" s="392"/>
      <c r="F56" s="87"/>
      <c r="G56" s="398"/>
      <c r="I56" s="163"/>
      <c r="J56" s="163"/>
      <c r="K56" s="163"/>
      <c r="L56" s="163"/>
    </row>
    <row r="57" spans="1:12" s="229" customFormat="1" ht="15.75">
      <c r="A57" s="90" t="s">
        <v>85</v>
      </c>
      <c r="B57" s="91" t="s">
        <v>86</v>
      </c>
      <c r="C57" s="115" t="s">
        <v>87</v>
      </c>
      <c r="D57" s="78">
        <v>91483</v>
      </c>
      <c r="E57" s="392">
        <f t="shared" ref="E57:E64" si="12">D57*12.5%</f>
        <v>11435.375</v>
      </c>
      <c r="F57" s="87">
        <f t="shared" si="7"/>
        <v>102918.375</v>
      </c>
      <c r="G57" s="398" t="s">
        <v>253</v>
      </c>
      <c r="I57" s="283"/>
      <c r="J57" s="283"/>
      <c r="K57" s="283"/>
      <c r="L57" s="283"/>
    </row>
    <row r="58" spans="1:12" s="284" customFormat="1" ht="15.75">
      <c r="A58" s="90" t="s">
        <v>88</v>
      </c>
      <c r="B58" s="91" t="s">
        <v>89</v>
      </c>
      <c r="C58" s="115" t="s">
        <v>90</v>
      </c>
      <c r="D58" s="392">
        <v>97489</v>
      </c>
      <c r="E58" s="392">
        <f t="shared" si="12"/>
        <v>12186.125</v>
      </c>
      <c r="F58" s="87">
        <f t="shared" si="7"/>
        <v>109675.125</v>
      </c>
      <c r="G58" s="398" t="s">
        <v>253</v>
      </c>
    </row>
    <row r="59" spans="1:12" s="229" customFormat="1" ht="15.75">
      <c r="A59" s="90" t="s">
        <v>63</v>
      </c>
      <c r="B59" s="91" t="s">
        <v>112</v>
      </c>
      <c r="C59" s="120"/>
      <c r="D59" s="392">
        <v>82343</v>
      </c>
      <c r="E59" s="392">
        <f t="shared" si="12"/>
        <v>10292.875</v>
      </c>
      <c r="F59" s="87">
        <f t="shared" si="7"/>
        <v>92635.875</v>
      </c>
      <c r="G59" s="398" t="s">
        <v>253</v>
      </c>
      <c r="I59" s="283"/>
      <c r="J59" s="283"/>
      <c r="K59" s="283"/>
      <c r="L59" s="283"/>
    </row>
    <row r="60" spans="1:12" s="229" customFormat="1" ht="15.75">
      <c r="A60" s="90" t="s">
        <v>63</v>
      </c>
      <c r="B60" s="91" t="s">
        <v>113</v>
      </c>
      <c r="C60" s="120"/>
      <c r="D60" s="392">
        <v>84093</v>
      </c>
      <c r="E60" s="392">
        <f t="shared" si="12"/>
        <v>10511.625</v>
      </c>
      <c r="F60" s="87">
        <f t="shared" si="7"/>
        <v>94604.625</v>
      </c>
      <c r="G60" s="398" t="s">
        <v>253</v>
      </c>
      <c r="I60" s="283"/>
      <c r="J60" s="283"/>
      <c r="K60" s="283"/>
      <c r="L60" s="283"/>
    </row>
    <row r="61" spans="1:12" s="229" customFormat="1" ht="15.75">
      <c r="A61" s="90" t="s">
        <v>63</v>
      </c>
      <c r="B61" s="91" t="s">
        <v>115</v>
      </c>
      <c r="C61" s="120"/>
      <c r="D61" s="392">
        <v>85893</v>
      </c>
      <c r="E61" s="392">
        <f t="shared" si="12"/>
        <v>10736.625</v>
      </c>
      <c r="F61" s="87">
        <f t="shared" si="7"/>
        <v>96629.625</v>
      </c>
      <c r="G61" s="398" t="s">
        <v>253</v>
      </c>
      <c r="I61" s="282"/>
      <c r="J61" s="282"/>
      <c r="K61" s="282"/>
      <c r="L61" s="282"/>
    </row>
    <row r="62" spans="1:12" s="229" customFormat="1" ht="15.75">
      <c r="A62" s="90" t="s">
        <v>63</v>
      </c>
      <c r="B62" s="91" t="s">
        <v>114</v>
      </c>
      <c r="C62" s="120"/>
      <c r="D62" s="392">
        <v>83743</v>
      </c>
      <c r="E62" s="392">
        <f t="shared" si="12"/>
        <v>10467.875</v>
      </c>
      <c r="F62" s="87">
        <f t="shared" si="7"/>
        <v>94210.875</v>
      </c>
      <c r="G62" s="398" t="s">
        <v>253</v>
      </c>
      <c r="I62" s="282"/>
      <c r="J62" s="282"/>
      <c r="K62" s="282"/>
      <c r="L62" s="282"/>
    </row>
    <row r="63" spans="1:12" s="229" customFormat="1" ht="15.75">
      <c r="A63" s="90" t="s">
        <v>63</v>
      </c>
      <c r="B63" s="91" t="s">
        <v>116</v>
      </c>
      <c r="C63" s="120"/>
      <c r="D63" s="392">
        <v>83933</v>
      </c>
      <c r="E63" s="392">
        <f t="shared" si="12"/>
        <v>10491.625</v>
      </c>
      <c r="F63" s="87">
        <f t="shared" si="7"/>
        <v>94424.625</v>
      </c>
      <c r="G63" s="398" t="s">
        <v>253</v>
      </c>
      <c r="I63" s="282"/>
      <c r="J63" s="282"/>
      <c r="K63" s="282"/>
      <c r="L63" s="282"/>
    </row>
    <row r="64" spans="1:12" s="229" customFormat="1" ht="16.5" thickBot="1">
      <c r="A64" s="121" t="s">
        <v>63</v>
      </c>
      <c r="B64" s="122" t="s">
        <v>117</v>
      </c>
      <c r="C64" s="123"/>
      <c r="D64" s="393">
        <v>83843</v>
      </c>
      <c r="E64" s="393">
        <f t="shared" si="12"/>
        <v>10480.375</v>
      </c>
      <c r="F64" s="312">
        <f t="shared" si="7"/>
        <v>94323.375</v>
      </c>
      <c r="G64" s="399" t="s">
        <v>253</v>
      </c>
      <c r="I64" s="282"/>
      <c r="J64" s="282"/>
      <c r="K64" s="282"/>
      <c r="L64" s="282"/>
    </row>
    <row r="65" spans="1:12" s="229" customFormat="1" ht="16.5" thickBot="1">
      <c r="A65" s="163"/>
      <c r="B65" s="168"/>
      <c r="C65" s="169"/>
      <c r="D65" s="170"/>
      <c r="E65" s="170"/>
      <c r="F65" s="170"/>
      <c r="G65" s="170"/>
      <c r="I65" s="283"/>
      <c r="J65" s="283"/>
      <c r="K65" s="283"/>
      <c r="L65" s="283"/>
    </row>
    <row r="66" spans="1:12" s="229" customFormat="1" ht="18.75" thickBot="1">
      <c r="A66" s="488" t="s">
        <v>118</v>
      </c>
      <c r="B66" s="489"/>
      <c r="C66" s="489"/>
      <c r="D66" s="489"/>
      <c r="E66" s="489"/>
      <c r="F66" s="489"/>
      <c r="G66" s="489"/>
      <c r="I66" s="283"/>
      <c r="J66" s="283"/>
      <c r="K66" s="283"/>
      <c r="L66" s="283"/>
    </row>
    <row r="67" spans="1:12" s="229" customFormat="1" ht="16.5" thickBot="1">
      <c r="A67" s="512" t="s">
        <v>7</v>
      </c>
      <c r="B67" s="513"/>
      <c r="C67" s="394" t="s">
        <v>8</v>
      </c>
      <c r="D67" s="308" t="s">
        <v>200</v>
      </c>
      <c r="E67" s="394" t="s">
        <v>11</v>
      </c>
      <c r="F67" s="394" t="s">
        <v>201</v>
      </c>
      <c r="G67" s="308"/>
      <c r="I67" s="283"/>
      <c r="J67" s="283"/>
      <c r="K67" s="283"/>
      <c r="L67" s="283"/>
    </row>
    <row r="68" spans="1:12" s="229" customFormat="1" ht="15.75">
      <c r="A68" s="379" t="s">
        <v>124</v>
      </c>
      <c r="B68" s="380" t="s">
        <v>125</v>
      </c>
      <c r="C68" s="313" t="s">
        <v>68</v>
      </c>
      <c r="D68" s="391">
        <v>88443</v>
      </c>
      <c r="E68" s="81">
        <f t="shared" ref="E68" si="13">D68*12.5%</f>
        <v>11055.375</v>
      </c>
      <c r="F68" s="305">
        <f t="shared" ref="F68" si="14">D68+E68</f>
        <v>99498.375</v>
      </c>
      <c r="G68" s="397" t="s">
        <v>253</v>
      </c>
      <c r="I68" s="283"/>
      <c r="J68" s="283"/>
      <c r="K68" s="283"/>
      <c r="L68" s="283"/>
    </row>
    <row r="69" spans="1:12" s="229" customFormat="1" ht="15.75">
      <c r="A69" s="132" t="s">
        <v>124</v>
      </c>
      <c r="B69" s="133" t="s">
        <v>126</v>
      </c>
      <c r="C69" s="92" t="s">
        <v>127</v>
      </c>
      <c r="D69" s="392">
        <v>88493</v>
      </c>
      <c r="E69" s="392">
        <f t="shared" ref="E69:E78" si="15">D69*12.5%</f>
        <v>11061.625</v>
      </c>
      <c r="F69" s="87">
        <f t="shared" ref="F69:F78" si="16">D69+E69</f>
        <v>99554.625</v>
      </c>
      <c r="G69" s="398" t="s">
        <v>253</v>
      </c>
      <c r="I69" s="283"/>
      <c r="J69" s="283"/>
      <c r="K69" s="283"/>
      <c r="L69" s="283"/>
    </row>
    <row r="70" spans="1:12" s="175" customFormat="1" ht="15.75">
      <c r="A70" s="132" t="s">
        <v>124</v>
      </c>
      <c r="B70" s="133" t="s">
        <v>128</v>
      </c>
      <c r="C70" s="92" t="s">
        <v>127</v>
      </c>
      <c r="D70" s="392">
        <v>88993</v>
      </c>
      <c r="E70" s="392">
        <f t="shared" si="15"/>
        <v>11124.125</v>
      </c>
      <c r="F70" s="87">
        <f t="shared" si="16"/>
        <v>100117.125</v>
      </c>
      <c r="G70" s="398" t="s">
        <v>253</v>
      </c>
      <c r="I70" s="288"/>
      <c r="J70" s="288"/>
      <c r="K70" s="288"/>
      <c r="L70" s="288"/>
    </row>
    <row r="71" spans="1:12" s="175" customFormat="1" ht="15.75">
      <c r="A71" s="132" t="s">
        <v>129</v>
      </c>
      <c r="B71" s="133" t="s">
        <v>130</v>
      </c>
      <c r="C71" s="92" t="s">
        <v>131</v>
      </c>
      <c r="D71" s="392">
        <v>89593</v>
      </c>
      <c r="E71" s="392">
        <f t="shared" si="15"/>
        <v>11199.125</v>
      </c>
      <c r="F71" s="87">
        <f t="shared" si="16"/>
        <v>100792.125</v>
      </c>
      <c r="G71" s="398" t="s">
        <v>253</v>
      </c>
      <c r="I71" s="288"/>
      <c r="J71" s="288"/>
      <c r="K71" s="288"/>
      <c r="L71" s="288"/>
    </row>
    <row r="72" spans="1:12" s="175" customFormat="1" ht="15.75">
      <c r="A72" s="132" t="s">
        <v>132</v>
      </c>
      <c r="B72" s="133" t="s">
        <v>133</v>
      </c>
      <c r="C72" s="92" t="s">
        <v>134</v>
      </c>
      <c r="D72" s="392">
        <v>90543</v>
      </c>
      <c r="E72" s="392">
        <f t="shared" si="15"/>
        <v>11317.875</v>
      </c>
      <c r="F72" s="87">
        <f t="shared" si="16"/>
        <v>101860.875</v>
      </c>
      <c r="G72" s="398" t="s">
        <v>253</v>
      </c>
      <c r="I72" s="288"/>
      <c r="J72" s="288"/>
      <c r="K72" s="288"/>
      <c r="L72" s="288"/>
    </row>
    <row r="73" spans="1:12" s="169" customFormat="1" ht="15.75">
      <c r="A73" s="132" t="s">
        <v>132</v>
      </c>
      <c r="B73" s="133" t="s">
        <v>135</v>
      </c>
      <c r="C73" s="92" t="s">
        <v>134</v>
      </c>
      <c r="D73" s="392">
        <v>92333</v>
      </c>
      <c r="E73" s="392">
        <f t="shared" si="15"/>
        <v>11541.625</v>
      </c>
      <c r="F73" s="87">
        <f t="shared" si="16"/>
        <v>103874.625</v>
      </c>
      <c r="G73" s="398" t="s">
        <v>253</v>
      </c>
      <c r="I73" s="128"/>
      <c r="J73" s="128"/>
      <c r="K73" s="128"/>
      <c r="L73" s="128"/>
    </row>
    <row r="74" spans="1:12" s="284" customFormat="1" ht="15.75">
      <c r="A74" s="132" t="s">
        <v>119</v>
      </c>
      <c r="B74" s="133" t="s">
        <v>120</v>
      </c>
      <c r="C74" s="92" t="s">
        <v>121</v>
      </c>
      <c r="D74" s="392">
        <v>91743</v>
      </c>
      <c r="E74" s="392">
        <f t="shared" si="15"/>
        <v>11467.875</v>
      </c>
      <c r="F74" s="87">
        <f t="shared" si="16"/>
        <v>103210.875</v>
      </c>
      <c r="G74" s="398"/>
      <c r="I74" s="286"/>
      <c r="J74" s="286"/>
      <c r="K74" s="286"/>
      <c r="L74" s="286"/>
    </row>
    <row r="75" spans="1:12" s="284" customFormat="1" ht="15.75">
      <c r="A75" s="134" t="s">
        <v>119</v>
      </c>
      <c r="B75" s="135" t="s">
        <v>122</v>
      </c>
      <c r="C75" s="92" t="s">
        <v>123</v>
      </c>
      <c r="D75" s="419">
        <v>92043</v>
      </c>
      <c r="E75" s="392">
        <f t="shared" si="15"/>
        <v>11505.375</v>
      </c>
      <c r="F75" s="87">
        <f t="shared" si="16"/>
        <v>103548.375</v>
      </c>
      <c r="G75" s="398" t="s">
        <v>253</v>
      </c>
      <c r="I75" s="286"/>
      <c r="J75" s="286"/>
      <c r="K75" s="286"/>
      <c r="L75" s="286"/>
    </row>
    <row r="76" spans="1:12" s="229" customFormat="1" ht="15.75">
      <c r="A76" s="90" t="s">
        <v>63</v>
      </c>
      <c r="B76" s="91" t="s">
        <v>136</v>
      </c>
      <c r="C76" s="120"/>
      <c r="D76" s="392">
        <v>87143</v>
      </c>
      <c r="E76" s="392">
        <f t="shared" si="15"/>
        <v>10892.875</v>
      </c>
      <c r="F76" s="87">
        <f t="shared" si="16"/>
        <v>98035.875</v>
      </c>
      <c r="G76" s="398" t="s">
        <v>253</v>
      </c>
      <c r="I76" s="283"/>
      <c r="J76" s="283"/>
      <c r="K76" s="283"/>
      <c r="L76" s="283"/>
    </row>
    <row r="77" spans="1:12" s="229" customFormat="1" ht="15.75">
      <c r="A77" s="90" t="s">
        <v>63</v>
      </c>
      <c r="B77" s="91" t="s">
        <v>137</v>
      </c>
      <c r="C77" s="120"/>
      <c r="D77" s="392">
        <v>84193</v>
      </c>
      <c r="E77" s="392">
        <f t="shared" si="15"/>
        <v>10524.125</v>
      </c>
      <c r="F77" s="87">
        <f t="shared" si="16"/>
        <v>94717.125</v>
      </c>
      <c r="G77" s="398" t="s">
        <v>253</v>
      </c>
      <c r="I77" s="283"/>
      <c r="J77" s="283"/>
      <c r="K77" s="283"/>
      <c r="L77" s="283"/>
    </row>
    <row r="78" spans="1:12" s="229" customFormat="1" ht="16.5" thickBot="1">
      <c r="A78" s="121" t="s">
        <v>63</v>
      </c>
      <c r="B78" s="122" t="s">
        <v>138</v>
      </c>
      <c r="C78" s="123"/>
      <c r="D78" s="393">
        <v>85793</v>
      </c>
      <c r="E78" s="393">
        <f t="shared" si="15"/>
        <v>10724.125</v>
      </c>
      <c r="F78" s="312">
        <f t="shared" si="16"/>
        <v>96517.125</v>
      </c>
      <c r="G78" s="399" t="s">
        <v>253</v>
      </c>
      <c r="I78" s="283"/>
      <c r="J78" s="283"/>
      <c r="K78" s="283"/>
      <c r="L78" s="283"/>
    </row>
    <row r="79" spans="1:12" s="229" customFormat="1" ht="16.5" thickBot="1">
      <c r="A79" s="171"/>
      <c r="B79" s="172"/>
      <c r="C79" s="173"/>
      <c r="D79" s="174"/>
      <c r="E79" s="174"/>
      <c r="F79" s="129"/>
      <c r="G79" s="129"/>
      <c r="I79" s="283"/>
      <c r="J79" s="283"/>
      <c r="K79" s="283"/>
      <c r="L79" s="283"/>
    </row>
    <row r="80" spans="1:12" s="229" customFormat="1" ht="16.5" thickBot="1">
      <c r="A80" s="450" t="s">
        <v>139</v>
      </c>
      <c r="B80" s="451"/>
      <c r="C80" s="451"/>
      <c r="D80" s="451"/>
      <c r="E80" s="452"/>
      <c r="F80" s="505"/>
      <c r="G80" s="506"/>
      <c r="I80" s="283"/>
      <c r="J80" s="283"/>
      <c r="K80" s="283"/>
      <c r="L80" s="283"/>
    </row>
    <row r="81" spans="1:12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I81" s="283"/>
      <c r="J81" s="283"/>
      <c r="K81" s="283"/>
      <c r="L81" s="283"/>
    </row>
    <row r="82" spans="1:12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I82" s="283"/>
      <c r="J82" s="283"/>
      <c r="K82" s="283"/>
      <c r="L82" s="283"/>
    </row>
    <row r="83" spans="1:12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I83" s="283"/>
      <c r="J83" s="283"/>
      <c r="K83" s="283"/>
      <c r="L83" s="283"/>
    </row>
    <row r="84" spans="1:12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I84" s="283"/>
      <c r="J84" s="283"/>
      <c r="K84" s="283"/>
      <c r="L84" s="283"/>
    </row>
    <row r="85" spans="1:12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I85" s="283"/>
      <c r="J85" s="283"/>
      <c r="K85" s="283"/>
      <c r="L85" s="283"/>
    </row>
    <row r="86" spans="1:12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</row>
    <row r="87" spans="1:12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</row>
    <row r="88" spans="1:12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</row>
    <row r="89" spans="1:12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</row>
    <row r="90" spans="1:12" s="229" customFormat="1" ht="15.75">
      <c r="A90" s="163" t="s">
        <v>235</v>
      </c>
      <c r="B90" s="184"/>
      <c r="C90" s="169"/>
      <c r="D90" s="128"/>
      <c r="E90" s="185"/>
      <c r="F90" s="170"/>
      <c r="G90" s="170"/>
    </row>
    <row r="91" spans="1:12" s="229" customFormat="1" ht="15.75">
      <c r="A91" s="186" t="s">
        <v>159</v>
      </c>
      <c r="B91" s="187"/>
      <c r="C91" s="188"/>
      <c r="D91" s="188"/>
      <c r="E91" s="188"/>
      <c r="F91" s="188"/>
      <c r="G91" s="188"/>
    </row>
    <row r="92" spans="1:12" s="229" customFormat="1" ht="15.75">
      <c r="A92" s="186" t="s">
        <v>160</v>
      </c>
      <c r="B92" s="187"/>
      <c r="C92" s="188"/>
      <c r="D92" s="188"/>
      <c r="E92" s="188"/>
      <c r="F92" s="188"/>
      <c r="G92" s="188"/>
    </row>
    <row r="93" spans="1:12" s="94" customFormat="1">
      <c r="B93" s="189"/>
      <c r="C93" s="190"/>
      <c r="D93" s="190"/>
      <c r="E93" s="190"/>
      <c r="F93" s="190"/>
      <c r="G93" s="190"/>
    </row>
    <row r="94" spans="1:12" s="94" customFormat="1">
      <c r="B94" s="189"/>
      <c r="C94" s="190"/>
      <c r="D94" s="190"/>
      <c r="E94" s="190"/>
      <c r="F94" s="190"/>
      <c r="G94" s="190"/>
    </row>
    <row r="95" spans="1:12" s="94" customFormat="1">
      <c r="B95" s="189"/>
      <c r="C95" s="190"/>
      <c r="D95" s="190"/>
      <c r="E95" s="190"/>
      <c r="F95" s="190"/>
      <c r="G95" s="190"/>
    </row>
    <row r="96" spans="1:12" s="94" customFormat="1">
      <c r="B96" s="189"/>
      <c r="C96" s="190"/>
      <c r="D96" s="190"/>
      <c r="E96" s="190"/>
      <c r="F96" s="190"/>
      <c r="G96" s="190"/>
    </row>
    <row r="97" spans="1:7" s="94" customFormat="1">
      <c r="B97" s="189"/>
      <c r="C97" s="190"/>
      <c r="D97" s="190"/>
      <c r="E97" s="190"/>
      <c r="F97" s="190"/>
      <c r="G97" s="190"/>
    </row>
    <row r="98" spans="1:7" s="94" customFormat="1">
      <c r="B98" s="189"/>
      <c r="C98" s="190"/>
      <c r="D98" s="190"/>
      <c r="E98" s="190"/>
      <c r="F98" s="190"/>
      <c r="G98" s="190"/>
    </row>
    <row r="99" spans="1:7" s="94" customFormat="1">
      <c r="B99" s="189"/>
      <c r="C99" s="190"/>
      <c r="D99" s="190"/>
      <c r="E99" s="190"/>
      <c r="F99" s="190"/>
      <c r="G99" s="190"/>
    </row>
    <row r="100" spans="1:7" s="94" customFormat="1">
      <c r="B100" s="189"/>
      <c r="C100" s="190"/>
      <c r="D100" s="190"/>
      <c r="E100" s="190"/>
      <c r="F100" s="190"/>
      <c r="G100" s="190"/>
    </row>
    <row r="101" spans="1:7" s="94" customFormat="1">
      <c r="B101" s="189"/>
      <c r="C101" s="190"/>
      <c r="D101" s="190"/>
      <c r="E101" s="190"/>
      <c r="F101" s="190"/>
      <c r="G101" s="190"/>
    </row>
    <row r="102" spans="1:7" s="94" customFormat="1">
      <c r="B102" s="189"/>
      <c r="C102" s="190"/>
      <c r="D102" s="190"/>
      <c r="E102" s="190"/>
      <c r="F102" s="190"/>
      <c r="G102" s="190"/>
    </row>
    <row r="104" spans="1:7">
      <c r="A104" s="12"/>
      <c r="B104" s="12"/>
      <c r="C104" s="13"/>
      <c r="D104" s="13"/>
      <c r="E104" s="13"/>
      <c r="F104" s="9"/>
      <c r="G104" s="9"/>
    </row>
  </sheetData>
  <mergeCells count="18"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  <mergeCell ref="A38:G38"/>
    <mergeCell ref="A39:B39"/>
    <mergeCell ref="A67:B67"/>
    <mergeCell ref="A66:G66"/>
    <mergeCell ref="A81:B81"/>
    <mergeCell ref="D81:E81"/>
    <mergeCell ref="A80:E80"/>
    <mergeCell ref="F80:G80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C104"/>
  <sheetViews>
    <sheetView topLeftCell="A17" workbookViewId="0">
      <selection activeCell="D39" sqref="D39"/>
    </sheetView>
  </sheetViews>
  <sheetFormatPr defaultColWidth="14.85546875" defaultRowHeight="1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>
      <c r="A1" s="445"/>
      <c r="B1" s="463" t="s">
        <v>0</v>
      </c>
      <c r="C1" s="463"/>
      <c r="D1" s="463"/>
      <c r="E1" s="463"/>
      <c r="F1" s="463"/>
      <c r="G1" s="463"/>
      <c r="H1" s="463"/>
      <c r="I1" s="445"/>
    </row>
    <row r="2" spans="1:15">
      <c r="A2" s="445"/>
      <c r="B2" s="448" t="s">
        <v>1</v>
      </c>
      <c r="C2" s="448"/>
      <c r="D2" s="448"/>
      <c r="E2" s="448"/>
      <c r="F2" s="448"/>
      <c r="G2" s="448"/>
      <c r="H2" s="448"/>
      <c r="I2" s="445"/>
    </row>
    <row r="3" spans="1:15">
      <c r="A3" s="445"/>
      <c r="B3" s="539" t="s">
        <v>2</v>
      </c>
      <c r="C3" s="539"/>
      <c r="D3" s="539"/>
      <c r="E3" s="539"/>
      <c r="F3" s="539"/>
      <c r="G3" s="539"/>
      <c r="H3" s="539"/>
      <c r="I3" s="445"/>
    </row>
    <row r="4" spans="1:15">
      <c r="A4" s="445"/>
      <c r="B4" s="448" t="s">
        <v>3</v>
      </c>
      <c r="C4" s="448"/>
      <c r="D4" s="448"/>
      <c r="E4" s="448"/>
      <c r="F4" s="448"/>
      <c r="G4" s="448"/>
      <c r="H4" s="448"/>
      <c r="I4" s="445"/>
    </row>
    <row r="5" spans="1:15" ht="15.75" thickBot="1"/>
    <row r="6" spans="1:15" ht="15.75" thickBot="1">
      <c r="A6" s="517" t="s">
        <v>197</v>
      </c>
      <c r="B6" s="518"/>
      <c r="C6" s="518"/>
      <c r="D6" s="518"/>
      <c r="E6" s="518"/>
      <c r="F6" s="518"/>
      <c r="G6" s="518"/>
      <c r="H6" s="31" t="s">
        <v>202</v>
      </c>
      <c r="I6" s="33"/>
    </row>
    <row r="7" spans="1:15" ht="15.75" thickBot="1">
      <c r="A7" s="517" t="s">
        <v>249</v>
      </c>
      <c r="B7" s="518"/>
      <c r="C7" s="518"/>
      <c r="D7" s="518"/>
      <c r="E7" s="518"/>
      <c r="F7" s="518"/>
      <c r="G7" s="518"/>
      <c r="H7" s="4">
        <v>42522</v>
      </c>
      <c r="I7" s="34"/>
    </row>
    <row r="8" spans="1:15">
      <c r="A8" s="535" t="s">
        <v>199</v>
      </c>
      <c r="B8" s="536"/>
      <c r="C8" s="536"/>
      <c r="D8" s="536"/>
      <c r="E8" s="536"/>
      <c r="F8" s="536"/>
      <c r="G8" s="536"/>
      <c r="H8" s="536"/>
      <c r="I8" s="35"/>
    </row>
    <row r="9" spans="1:15" s="62" customFormat="1" ht="15.75">
      <c r="A9" s="491" t="s">
        <v>7</v>
      </c>
      <c r="B9" s="491"/>
      <c r="C9" s="61" t="s">
        <v>8</v>
      </c>
      <c r="D9" s="61" t="s">
        <v>200</v>
      </c>
      <c r="E9" s="61" t="s">
        <v>11</v>
      </c>
      <c r="F9" s="61" t="s">
        <v>201</v>
      </c>
      <c r="G9" s="537"/>
      <c r="H9" s="538"/>
    </row>
    <row r="10" spans="1:15" s="229" customFormat="1" ht="15.75">
      <c r="A10" s="90" t="s">
        <v>15</v>
      </c>
      <c r="B10" s="91" t="s">
        <v>16</v>
      </c>
      <c r="C10" s="92" t="s">
        <v>17</v>
      </c>
      <c r="D10" s="82">
        <v>75081</v>
      </c>
      <c r="E10" s="82">
        <f t="shared" ref="E10:E15" si="0">D10*12.5%</f>
        <v>9385.125</v>
      </c>
      <c r="F10" s="87">
        <f>D10+E10</f>
        <v>84466.125</v>
      </c>
      <c r="G10" s="519" t="s">
        <v>262</v>
      </c>
      <c r="H10" s="523"/>
    </row>
    <row r="11" spans="1:15" s="229" customFormat="1" ht="15.75">
      <c r="A11" s="90" t="s">
        <v>15</v>
      </c>
      <c r="B11" s="91" t="s">
        <v>24</v>
      </c>
      <c r="C11" s="92" t="s">
        <v>25</v>
      </c>
      <c r="D11" s="82"/>
      <c r="E11" s="82"/>
      <c r="F11" s="87"/>
      <c r="G11" s="519"/>
      <c r="H11" s="523"/>
    </row>
    <row r="12" spans="1:15" s="229" customFormat="1" ht="15.75">
      <c r="A12" s="90" t="s">
        <v>15</v>
      </c>
      <c r="B12" s="91" t="s">
        <v>20</v>
      </c>
      <c r="C12" s="92" t="s">
        <v>21</v>
      </c>
      <c r="D12" s="82"/>
      <c r="E12" s="82"/>
      <c r="F12" s="87"/>
      <c r="G12" s="519"/>
      <c r="H12" s="523"/>
      <c r="L12" s="282"/>
      <c r="M12" s="283"/>
      <c r="N12" s="283"/>
      <c r="O12" s="283"/>
    </row>
    <row r="13" spans="1:15" s="229" customFormat="1" ht="15.75">
      <c r="A13" s="90" t="s">
        <v>15</v>
      </c>
      <c r="B13" s="91" t="s">
        <v>22</v>
      </c>
      <c r="C13" s="92" t="s">
        <v>23</v>
      </c>
      <c r="D13" s="82"/>
      <c r="E13" s="82"/>
      <c r="F13" s="87"/>
      <c r="G13" s="519"/>
      <c r="H13" s="523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18</v>
      </c>
      <c r="C14" s="92" t="s">
        <v>19</v>
      </c>
      <c r="D14" s="82">
        <v>75881</v>
      </c>
      <c r="E14" s="82">
        <f t="shared" si="0"/>
        <v>9485.125</v>
      </c>
      <c r="F14" s="87">
        <f t="shared" ref="F14:F29" si="1">D14+E14</f>
        <v>85366.125</v>
      </c>
      <c r="G14" s="519" t="s">
        <v>262</v>
      </c>
      <c r="H14" s="523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263</v>
      </c>
      <c r="C15" s="92" t="s">
        <v>264</v>
      </c>
      <c r="D15" s="418">
        <v>77658</v>
      </c>
      <c r="E15" s="418">
        <f t="shared" si="0"/>
        <v>9707.25</v>
      </c>
      <c r="F15" s="87">
        <f t="shared" si="1"/>
        <v>87365.25</v>
      </c>
      <c r="G15" s="524" t="s">
        <v>262</v>
      </c>
      <c r="H15" s="528"/>
      <c r="L15" s="282"/>
      <c r="M15" s="283"/>
      <c r="N15" s="283"/>
      <c r="O15" s="283"/>
    </row>
    <row r="16" spans="1:15" s="284" customFormat="1" ht="15.75">
      <c r="A16" s="90" t="s">
        <v>26</v>
      </c>
      <c r="B16" s="91" t="s">
        <v>27</v>
      </c>
      <c r="C16" s="92" t="s">
        <v>23</v>
      </c>
      <c r="D16" s="82"/>
      <c r="E16" s="82"/>
      <c r="F16" s="87"/>
      <c r="G16" s="519"/>
      <c r="H16" s="523"/>
      <c r="L16" s="285"/>
      <c r="M16" s="286"/>
      <c r="N16" s="286"/>
      <c r="O16" s="286"/>
    </row>
    <row r="17" spans="1:15" s="229" customFormat="1" ht="15.75">
      <c r="A17" s="90" t="s">
        <v>32</v>
      </c>
      <c r="B17" s="91" t="s">
        <v>33</v>
      </c>
      <c r="C17" s="92" t="s">
        <v>34</v>
      </c>
      <c r="D17" s="82"/>
      <c r="E17" s="82"/>
      <c r="F17" s="87"/>
      <c r="G17" s="519"/>
      <c r="H17" s="523"/>
      <c r="L17" s="283"/>
      <c r="M17" s="283"/>
      <c r="N17" s="283"/>
      <c r="O17" s="283"/>
    </row>
    <row r="18" spans="1:15" s="229" customFormat="1" ht="15.75">
      <c r="A18" s="90" t="s">
        <v>35</v>
      </c>
      <c r="B18" s="91" t="s">
        <v>36</v>
      </c>
      <c r="C18" s="92" t="s">
        <v>37</v>
      </c>
      <c r="D18" s="82"/>
      <c r="E18" s="82"/>
      <c r="F18" s="87"/>
      <c r="G18" s="519"/>
      <c r="H18" s="523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38</v>
      </c>
      <c r="C19" s="92" t="s">
        <v>39</v>
      </c>
      <c r="D19" s="82"/>
      <c r="E19" s="82"/>
      <c r="F19" s="87"/>
      <c r="G19" s="519"/>
      <c r="H19" s="523"/>
      <c r="L19" s="283"/>
      <c r="M19" s="283"/>
      <c r="N19" s="283"/>
      <c r="O19" s="283"/>
    </row>
    <row r="20" spans="1:15" s="229" customFormat="1" ht="15.75">
      <c r="A20" s="90" t="s">
        <v>28</v>
      </c>
      <c r="B20" s="91" t="s">
        <v>29</v>
      </c>
      <c r="C20" s="92" t="s">
        <v>19</v>
      </c>
      <c r="D20" s="82"/>
      <c r="E20" s="82"/>
      <c r="F20" s="87"/>
      <c r="G20" s="519"/>
      <c r="H20" s="523"/>
      <c r="L20" s="283"/>
      <c r="M20" s="283"/>
      <c r="N20" s="283"/>
      <c r="O20" s="283"/>
    </row>
    <row r="21" spans="1:15" s="229" customFormat="1" ht="15.7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519"/>
      <c r="H21" s="523"/>
      <c r="L21" s="283"/>
      <c r="M21" s="283"/>
      <c r="N21" s="283"/>
      <c r="O21" s="283"/>
    </row>
    <row r="22" spans="1:15" s="229" customFormat="1" ht="15.75">
      <c r="A22" s="103" t="s">
        <v>59</v>
      </c>
      <c r="B22" s="91" t="s">
        <v>60</v>
      </c>
      <c r="C22" s="92" t="s">
        <v>19</v>
      </c>
      <c r="D22" s="82">
        <v>86031</v>
      </c>
      <c r="E22" s="82">
        <f t="shared" ref="E22:E29" si="2">D22*12.5%</f>
        <v>10753.875</v>
      </c>
      <c r="F22" s="87">
        <f t="shared" si="1"/>
        <v>96784.875</v>
      </c>
      <c r="G22" s="519" t="s">
        <v>262</v>
      </c>
      <c r="H22" s="523"/>
      <c r="L22" s="282"/>
      <c r="M22" s="283"/>
      <c r="N22" s="283"/>
      <c r="O22" s="283"/>
    </row>
    <row r="23" spans="1:15" s="229" customFormat="1" ht="15.75">
      <c r="A23" s="103" t="s">
        <v>40</v>
      </c>
      <c r="B23" s="91" t="s">
        <v>41</v>
      </c>
      <c r="C23" s="92" t="s">
        <v>23</v>
      </c>
      <c r="D23" s="82">
        <v>82281</v>
      </c>
      <c r="E23" s="82">
        <f t="shared" si="2"/>
        <v>10285.125</v>
      </c>
      <c r="F23" s="87">
        <f t="shared" si="1"/>
        <v>92566.125</v>
      </c>
      <c r="G23" s="519" t="s">
        <v>262</v>
      </c>
      <c r="H23" s="523"/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42</v>
      </c>
      <c r="C24" s="92" t="s">
        <v>43</v>
      </c>
      <c r="D24" s="82">
        <v>86231</v>
      </c>
      <c r="E24" s="82">
        <f t="shared" si="2"/>
        <v>10778.875</v>
      </c>
      <c r="F24" s="87">
        <f t="shared" si="1"/>
        <v>97009.875</v>
      </c>
      <c r="G24" s="519" t="s">
        <v>262</v>
      </c>
      <c r="H24" s="523"/>
      <c r="L24" s="282"/>
      <c r="M24" s="283"/>
      <c r="N24" s="283"/>
      <c r="O24" s="283"/>
    </row>
    <row r="25" spans="1:15" s="229" customFormat="1" ht="15.7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524"/>
      <c r="H25" s="529"/>
      <c r="L25" s="282"/>
      <c r="M25" s="283"/>
      <c r="N25" s="283"/>
      <c r="O25" s="283"/>
    </row>
    <row r="26" spans="1:15" s="229" customFormat="1" ht="15.75">
      <c r="A26" s="103" t="s">
        <v>40</v>
      </c>
      <c r="B26" s="91" t="s">
        <v>44</v>
      </c>
      <c r="C26" s="92" t="s">
        <v>45</v>
      </c>
      <c r="D26" s="82">
        <v>82201</v>
      </c>
      <c r="E26" s="82">
        <f t="shared" si="2"/>
        <v>10275.125</v>
      </c>
      <c r="F26" s="87">
        <f t="shared" si="1"/>
        <v>92476.125</v>
      </c>
      <c r="G26" s="519" t="s">
        <v>262</v>
      </c>
      <c r="H26" s="523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46</v>
      </c>
      <c r="C27" s="92" t="s">
        <v>45</v>
      </c>
      <c r="D27" s="82">
        <v>82581</v>
      </c>
      <c r="E27" s="82">
        <f t="shared" si="2"/>
        <v>10322.625</v>
      </c>
      <c r="F27" s="87">
        <f t="shared" si="1"/>
        <v>92903.625</v>
      </c>
      <c r="G27" s="519" t="s">
        <v>262</v>
      </c>
      <c r="H27" s="523"/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47</v>
      </c>
      <c r="C28" s="92" t="s">
        <v>233</v>
      </c>
      <c r="D28" s="82">
        <v>83881</v>
      </c>
      <c r="E28" s="82">
        <f t="shared" si="2"/>
        <v>10485.125</v>
      </c>
      <c r="F28" s="87">
        <f t="shared" si="1"/>
        <v>94366.125</v>
      </c>
      <c r="G28" s="519" t="s">
        <v>262</v>
      </c>
      <c r="H28" s="523"/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49</v>
      </c>
      <c r="C29" s="92" t="s">
        <v>233</v>
      </c>
      <c r="D29" s="82">
        <v>82561</v>
      </c>
      <c r="E29" s="82">
        <f t="shared" si="2"/>
        <v>10320.125</v>
      </c>
      <c r="F29" s="87">
        <f t="shared" si="1"/>
        <v>92881.125</v>
      </c>
      <c r="G29" s="519" t="s">
        <v>262</v>
      </c>
      <c r="H29" s="523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50</v>
      </c>
      <c r="C30" s="92" t="s">
        <v>51</v>
      </c>
      <c r="D30" s="82"/>
      <c r="E30" s="82"/>
      <c r="F30" s="87"/>
      <c r="G30" s="524"/>
      <c r="H30" s="528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52</v>
      </c>
      <c r="C31" s="92" t="s">
        <v>53</v>
      </c>
      <c r="D31" s="82"/>
      <c r="E31" s="82"/>
      <c r="F31" s="87"/>
      <c r="G31" s="524"/>
      <c r="H31" s="528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54</v>
      </c>
      <c r="C32" s="92" t="s">
        <v>43</v>
      </c>
      <c r="D32" s="82"/>
      <c r="E32" s="82"/>
      <c r="F32" s="87"/>
      <c r="G32" s="524"/>
      <c r="H32" s="528"/>
      <c r="L32" s="282"/>
      <c r="M32" s="283"/>
      <c r="N32" s="283"/>
      <c r="O32" s="283"/>
    </row>
    <row r="33" spans="1:237" s="284" customFormat="1" ht="15.75">
      <c r="A33" s="103" t="s">
        <v>40</v>
      </c>
      <c r="B33" s="91" t="s">
        <v>55</v>
      </c>
      <c r="C33" s="92" t="s">
        <v>56</v>
      </c>
      <c r="D33" s="82"/>
      <c r="E33" s="82"/>
      <c r="F33" s="87"/>
      <c r="G33" s="524"/>
      <c r="H33" s="528"/>
      <c r="L33" s="285"/>
      <c r="M33" s="286"/>
      <c r="N33" s="286"/>
      <c r="O33" s="286"/>
    </row>
    <row r="34" spans="1:237" s="229" customFormat="1" ht="15.75">
      <c r="A34" s="103" t="s">
        <v>40</v>
      </c>
      <c r="B34" s="91" t="s">
        <v>57</v>
      </c>
      <c r="C34" s="92" t="s">
        <v>58</v>
      </c>
      <c r="D34" s="82"/>
      <c r="E34" s="82"/>
      <c r="F34" s="87"/>
      <c r="G34" s="524"/>
      <c r="H34" s="529"/>
      <c r="L34" s="282"/>
      <c r="M34" s="283"/>
      <c r="N34" s="283"/>
      <c r="O34" s="283"/>
    </row>
    <row r="35" spans="1:237" s="229" customFormat="1" ht="15.75">
      <c r="A35" s="90" t="s">
        <v>63</v>
      </c>
      <c r="B35" s="91" t="s">
        <v>64</v>
      </c>
      <c r="C35" s="92"/>
      <c r="D35" s="82"/>
      <c r="E35" s="82"/>
      <c r="F35" s="87"/>
      <c r="G35" s="524"/>
      <c r="H35" s="529"/>
      <c r="L35" s="283"/>
      <c r="M35" s="283"/>
      <c r="N35" s="283"/>
      <c r="O35" s="283"/>
    </row>
    <row r="36" spans="1:237" s="229" customFormat="1" ht="15.75">
      <c r="A36" s="90" t="s">
        <v>63</v>
      </c>
      <c r="B36" s="91" t="s">
        <v>65</v>
      </c>
      <c r="C36" s="92"/>
      <c r="D36" s="82"/>
      <c r="E36" s="82"/>
      <c r="F36" s="87"/>
      <c r="G36" s="524"/>
      <c r="H36" s="529"/>
      <c r="L36" s="283"/>
      <c r="M36" s="283"/>
      <c r="N36" s="283"/>
      <c r="O36" s="283"/>
    </row>
    <row r="37" spans="1:237" s="283" customFormat="1" ht="15.75">
      <c r="A37" s="299"/>
      <c r="B37" s="91"/>
      <c r="C37" s="92"/>
      <c r="D37" s="300"/>
      <c r="E37" s="78"/>
      <c r="F37" s="78"/>
      <c r="G37" s="78"/>
      <c r="H37" s="78"/>
      <c r="I37" s="129"/>
      <c r="IC37" s="229"/>
    </row>
    <row r="38" spans="1:237" s="229" customFormat="1" ht="20.25">
      <c r="A38" s="530" t="s">
        <v>260</v>
      </c>
      <c r="B38" s="531"/>
      <c r="C38" s="531"/>
      <c r="D38" s="531"/>
      <c r="E38" s="531"/>
      <c r="F38" s="531"/>
      <c r="G38" s="531"/>
      <c r="H38" s="532"/>
      <c r="I38" s="301"/>
      <c r="M38" s="283"/>
      <c r="N38" s="283"/>
      <c r="O38" s="283"/>
      <c r="P38" s="283"/>
    </row>
    <row r="39" spans="1:237" s="287" customFormat="1" ht="15.75">
      <c r="A39" s="462" t="s">
        <v>7</v>
      </c>
      <c r="B39" s="462"/>
      <c r="C39" s="165" t="s">
        <v>8</v>
      </c>
      <c r="D39" s="165" t="s">
        <v>200</v>
      </c>
      <c r="E39" s="165" t="s">
        <v>11</v>
      </c>
      <c r="F39" s="165" t="s">
        <v>201</v>
      </c>
      <c r="G39" s="462"/>
      <c r="H39" s="462"/>
      <c r="I39" s="288"/>
      <c r="M39" s="163"/>
      <c r="N39" s="163"/>
      <c r="O39" s="163"/>
      <c r="P39" s="163"/>
    </row>
    <row r="40" spans="1:237" s="175" customFormat="1" ht="15.75">
      <c r="A40" s="302" t="s">
        <v>26</v>
      </c>
      <c r="B40" s="303" t="s">
        <v>67</v>
      </c>
      <c r="C40" s="304" t="s">
        <v>68</v>
      </c>
      <c r="D40" s="81"/>
      <c r="E40" s="81"/>
      <c r="F40" s="305"/>
      <c r="G40" s="533"/>
      <c r="H40" s="534"/>
      <c r="I40" s="129"/>
      <c r="M40" s="288"/>
      <c r="N40" s="288"/>
      <c r="O40" s="288"/>
      <c r="P40" s="288"/>
    </row>
    <row r="41" spans="1:237" s="175" customFormat="1" ht="15.75">
      <c r="A41" s="90" t="s">
        <v>69</v>
      </c>
      <c r="B41" s="91" t="s">
        <v>70</v>
      </c>
      <c r="C41" s="115" t="s">
        <v>71</v>
      </c>
      <c r="D41" s="81"/>
      <c r="E41" s="82"/>
      <c r="F41" s="87"/>
      <c r="G41" s="524"/>
      <c r="H41" s="525"/>
      <c r="I41" s="129"/>
      <c r="M41" s="288"/>
      <c r="N41" s="288"/>
      <c r="O41" s="288"/>
      <c r="P41" s="288"/>
    </row>
    <row r="42" spans="1:237" s="175" customFormat="1" ht="15.75">
      <c r="A42" s="90" t="s">
        <v>72</v>
      </c>
      <c r="B42" s="118" t="s">
        <v>73</v>
      </c>
      <c r="C42" s="115" t="s">
        <v>74</v>
      </c>
      <c r="D42" s="82"/>
      <c r="E42" s="82"/>
      <c r="F42" s="87"/>
      <c r="G42" s="524"/>
      <c r="H42" s="525"/>
      <c r="I42" s="129"/>
      <c r="M42" s="288"/>
      <c r="N42" s="288"/>
      <c r="O42" s="288"/>
      <c r="P42" s="288"/>
    </row>
    <row r="43" spans="1:237" s="229" customFormat="1" ht="15.75">
      <c r="A43" s="90" t="s">
        <v>75</v>
      </c>
      <c r="B43" s="91" t="s">
        <v>76</v>
      </c>
      <c r="C43" s="115" t="s">
        <v>77</v>
      </c>
      <c r="D43" s="82">
        <v>88936</v>
      </c>
      <c r="E43" s="82">
        <f t="shared" ref="E43:E44" si="3">D43*12.5%</f>
        <v>11117</v>
      </c>
      <c r="F43" s="87">
        <f t="shared" ref="F43:F44" si="4">D43+E43</f>
        <v>100053</v>
      </c>
      <c r="G43" s="519" t="s">
        <v>262</v>
      </c>
      <c r="H43" s="523"/>
      <c r="I43" s="129"/>
      <c r="M43" s="283"/>
      <c r="N43" s="283"/>
      <c r="O43" s="283"/>
      <c r="P43" s="283"/>
    </row>
    <row r="44" spans="1:237" s="284" customFormat="1" ht="15.75">
      <c r="A44" s="90" t="s">
        <v>75</v>
      </c>
      <c r="B44" s="91" t="s">
        <v>78</v>
      </c>
      <c r="C44" s="115" t="s">
        <v>43</v>
      </c>
      <c r="D44" s="82">
        <v>88186</v>
      </c>
      <c r="E44" s="82">
        <f t="shared" si="3"/>
        <v>11023.25</v>
      </c>
      <c r="F44" s="87">
        <f t="shared" si="4"/>
        <v>99209.25</v>
      </c>
      <c r="G44" s="519" t="s">
        <v>262</v>
      </c>
      <c r="H44" s="523"/>
      <c r="I44" s="129"/>
      <c r="M44" s="286"/>
      <c r="N44" s="286"/>
      <c r="O44" s="286"/>
      <c r="P44" s="286"/>
    </row>
    <row r="45" spans="1:237" s="229" customFormat="1" ht="15.75">
      <c r="A45" s="90" t="s">
        <v>79</v>
      </c>
      <c r="B45" s="91" t="s">
        <v>80</v>
      </c>
      <c r="C45" s="115" t="s">
        <v>43</v>
      </c>
      <c r="D45" s="82"/>
      <c r="E45" s="82"/>
      <c r="F45" s="87"/>
      <c r="G45" s="524"/>
      <c r="H45" s="525"/>
      <c r="I45" s="129"/>
      <c r="M45" s="283"/>
      <c r="N45" s="283"/>
      <c r="O45" s="283"/>
      <c r="P45" s="283"/>
    </row>
    <row r="46" spans="1:237" s="229" customFormat="1" ht="15.75">
      <c r="A46" s="90" t="s">
        <v>75</v>
      </c>
      <c r="B46" s="91" t="s">
        <v>81</v>
      </c>
      <c r="C46" s="115" t="s">
        <v>43</v>
      </c>
      <c r="D46" s="82"/>
      <c r="E46" s="82"/>
      <c r="F46" s="87"/>
      <c r="G46" s="524"/>
      <c r="H46" s="525"/>
      <c r="I46" s="129"/>
      <c r="M46" s="283"/>
      <c r="N46" s="283"/>
      <c r="O46" s="283"/>
      <c r="P46" s="283"/>
    </row>
    <row r="47" spans="1:237" s="229" customFormat="1" ht="15.75">
      <c r="A47" s="90" t="s">
        <v>82</v>
      </c>
      <c r="B47" s="91" t="s">
        <v>83</v>
      </c>
      <c r="C47" s="115" t="s">
        <v>84</v>
      </c>
      <c r="D47" s="82"/>
      <c r="E47" s="82"/>
      <c r="F47" s="87"/>
      <c r="G47" s="524"/>
      <c r="H47" s="525"/>
      <c r="I47" s="129"/>
      <c r="M47" s="283"/>
      <c r="N47" s="283"/>
      <c r="O47" s="283"/>
      <c r="P47" s="283"/>
    </row>
    <row r="48" spans="1:237" s="229" customFormat="1" ht="15.75">
      <c r="A48" s="90" t="s">
        <v>91</v>
      </c>
      <c r="B48" s="91" t="s">
        <v>92</v>
      </c>
      <c r="C48" s="115" t="s">
        <v>93</v>
      </c>
      <c r="D48" s="82"/>
      <c r="E48" s="82"/>
      <c r="F48" s="87"/>
      <c r="G48" s="524"/>
      <c r="H48" s="525"/>
      <c r="I48" s="129"/>
      <c r="M48" s="283"/>
      <c r="N48" s="283"/>
      <c r="O48" s="283"/>
      <c r="P48" s="283"/>
    </row>
    <row r="49" spans="1:16" s="284" customFormat="1" ht="15.75">
      <c r="A49" s="90" t="s">
        <v>94</v>
      </c>
      <c r="B49" s="91" t="s">
        <v>95</v>
      </c>
      <c r="C49" s="119" t="s">
        <v>96</v>
      </c>
      <c r="D49" s="82"/>
      <c r="E49" s="82"/>
      <c r="F49" s="87"/>
      <c r="G49" s="524"/>
      <c r="H49" s="525"/>
      <c r="I49" s="129"/>
      <c r="M49" s="286"/>
      <c r="N49" s="286"/>
      <c r="O49" s="286"/>
      <c r="P49" s="286"/>
    </row>
    <row r="50" spans="1:16" s="284" customFormat="1" ht="15.75">
      <c r="A50" s="90" t="s">
        <v>94</v>
      </c>
      <c r="B50" s="91" t="s">
        <v>97</v>
      </c>
      <c r="C50" s="119" t="s">
        <v>98</v>
      </c>
      <c r="D50" s="82"/>
      <c r="E50" s="82"/>
      <c r="F50" s="87"/>
      <c r="G50" s="524"/>
      <c r="H50" s="525"/>
      <c r="I50" s="129"/>
      <c r="M50" s="286"/>
      <c r="N50" s="286"/>
      <c r="O50" s="286"/>
      <c r="P50" s="286"/>
    </row>
    <row r="51" spans="1:16" s="229" customFormat="1" ht="15.75">
      <c r="A51" s="90" t="s">
        <v>99</v>
      </c>
      <c r="B51" s="91" t="s">
        <v>100</v>
      </c>
      <c r="C51" s="119" t="s">
        <v>101</v>
      </c>
      <c r="D51" s="83"/>
      <c r="E51" s="82"/>
      <c r="F51" s="87"/>
      <c r="G51" s="524"/>
      <c r="H51" s="525"/>
      <c r="I51" s="129"/>
      <c r="M51" s="283"/>
      <c r="N51" s="283"/>
      <c r="O51" s="283"/>
      <c r="P51" s="283"/>
    </row>
    <row r="52" spans="1:16" s="229" customFormat="1" ht="15.75">
      <c r="A52" s="90" t="s">
        <v>99</v>
      </c>
      <c r="B52" s="91" t="s">
        <v>102</v>
      </c>
      <c r="C52" s="119" t="s">
        <v>101</v>
      </c>
      <c r="D52" s="83"/>
      <c r="E52" s="82"/>
      <c r="F52" s="87"/>
      <c r="G52" s="524"/>
      <c r="H52" s="525"/>
      <c r="I52" s="129"/>
      <c r="M52" s="283"/>
      <c r="N52" s="283"/>
      <c r="O52" s="283"/>
      <c r="P52" s="283"/>
    </row>
    <row r="53" spans="1:16" s="229" customFormat="1" ht="15.75">
      <c r="A53" s="90" t="s">
        <v>105</v>
      </c>
      <c r="B53" s="91" t="s">
        <v>106</v>
      </c>
      <c r="C53" s="119" t="s">
        <v>107</v>
      </c>
      <c r="D53" s="82"/>
      <c r="E53" s="82"/>
      <c r="F53" s="87"/>
      <c r="G53" s="524"/>
      <c r="H53" s="525"/>
      <c r="I53" s="129"/>
      <c r="M53" s="283"/>
      <c r="N53" s="283"/>
      <c r="O53" s="283"/>
      <c r="P53" s="283"/>
    </row>
    <row r="54" spans="1:16" s="229" customFormat="1" ht="15.75">
      <c r="A54" s="90" t="s">
        <v>108</v>
      </c>
      <c r="B54" s="91" t="s">
        <v>109</v>
      </c>
      <c r="C54" s="119" t="s">
        <v>110</v>
      </c>
      <c r="D54" s="82"/>
      <c r="E54" s="82"/>
      <c r="F54" s="87"/>
      <c r="G54" s="524"/>
      <c r="H54" s="525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111</v>
      </c>
      <c r="C55" s="92" t="s">
        <v>98</v>
      </c>
      <c r="D55" s="78"/>
      <c r="E55" s="82"/>
      <c r="F55" s="87"/>
      <c r="G55" s="524"/>
      <c r="H55" s="525"/>
      <c r="I55" s="129"/>
      <c r="M55" s="283"/>
      <c r="N55" s="283"/>
      <c r="O55" s="283"/>
      <c r="P55" s="283"/>
    </row>
    <row r="56" spans="1:16" s="287" customFormat="1" ht="15.75">
      <c r="A56" s="90" t="s">
        <v>99</v>
      </c>
      <c r="B56" s="91" t="s">
        <v>103</v>
      </c>
      <c r="C56" s="119" t="s">
        <v>104</v>
      </c>
      <c r="D56" s="78"/>
      <c r="E56" s="82"/>
      <c r="F56" s="87"/>
      <c r="G56" s="524"/>
      <c r="H56" s="525"/>
      <c r="I56" s="129"/>
      <c r="M56" s="163"/>
      <c r="N56" s="163"/>
      <c r="O56" s="163"/>
      <c r="P56" s="163"/>
    </row>
    <row r="57" spans="1:16" s="229" customFormat="1" ht="15.75">
      <c r="A57" s="90" t="s">
        <v>85</v>
      </c>
      <c r="B57" s="91" t="s">
        <v>86</v>
      </c>
      <c r="C57" s="115" t="s">
        <v>87</v>
      </c>
      <c r="D57" s="78"/>
      <c r="E57" s="82"/>
      <c r="F57" s="87"/>
      <c r="G57" s="524"/>
      <c r="H57" s="525"/>
      <c r="I57" s="129"/>
      <c r="M57" s="283"/>
      <c r="N57" s="283"/>
      <c r="O57" s="283"/>
      <c r="P57" s="283"/>
    </row>
    <row r="58" spans="1:16" s="284" customFormat="1" ht="15.75">
      <c r="A58" s="90" t="s">
        <v>88</v>
      </c>
      <c r="B58" s="91" t="s">
        <v>89</v>
      </c>
      <c r="C58" s="115" t="s">
        <v>90</v>
      </c>
      <c r="D58" s="82"/>
      <c r="E58" s="82"/>
      <c r="F58" s="87"/>
      <c r="G58" s="524"/>
      <c r="H58" s="525"/>
      <c r="I58" s="129"/>
    </row>
    <row r="59" spans="1:16" s="229" customFormat="1" ht="15.75">
      <c r="A59" s="90" t="s">
        <v>63</v>
      </c>
      <c r="B59" s="91" t="s">
        <v>112</v>
      </c>
      <c r="C59" s="120"/>
      <c r="D59" s="82"/>
      <c r="E59" s="82"/>
      <c r="F59" s="87"/>
      <c r="G59" s="524"/>
      <c r="H59" s="525"/>
      <c r="I59" s="129"/>
      <c r="M59" s="283"/>
      <c r="N59" s="283"/>
      <c r="O59" s="283"/>
      <c r="P59" s="283"/>
    </row>
    <row r="60" spans="1:16" s="229" customFormat="1" ht="15.75">
      <c r="A60" s="90" t="s">
        <v>63</v>
      </c>
      <c r="B60" s="91" t="s">
        <v>113</v>
      </c>
      <c r="C60" s="120"/>
      <c r="D60" s="82"/>
      <c r="E60" s="82"/>
      <c r="F60" s="87"/>
      <c r="G60" s="524"/>
      <c r="H60" s="525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115</v>
      </c>
      <c r="C61" s="120"/>
      <c r="D61" s="82"/>
      <c r="E61" s="82"/>
      <c r="F61" s="87"/>
      <c r="G61" s="524"/>
      <c r="H61" s="525"/>
      <c r="I61" s="129"/>
      <c r="M61" s="282"/>
      <c r="N61" s="282"/>
      <c r="O61" s="282"/>
      <c r="P61" s="282"/>
    </row>
    <row r="62" spans="1:16" s="229" customFormat="1" ht="15.75">
      <c r="A62" s="90" t="s">
        <v>63</v>
      </c>
      <c r="B62" s="91" t="s">
        <v>114</v>
      </c>
      <c r="C62" s="120"/>
      <c r="D62" s="82"/>
      <c r="E62" s="82"/>
      <c r="F62" s="87"/>
      <c r="G62" s="524"/>
      <c r="H62" s="525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116</v>
      </c>
      <c r="C63" s="120"/>
      <c r="D63" s="82"/>
      <c r="E63" s="82"/>
      <c r="F63" s="87"/>
      <c r="G63" s="524"/>
      <c r="H63" s="525"/>
      <c r="I63" s="129"/>
      <c r="M63" s="282"/>
      <c r="N63" s="282"/>
      <c r="O63" s="282"/>
      <c r="P63" s="282"/>
    </row>
    <row r="64" spans="1:16" s="229" customFormat="1" ht="16.5" thickBot="1">
      <c r="A64" s="121" t="s">
        <v>63</v>
      </c>
      <c r="B64" s="122" t="s">
        <v>117</v>
      </c>
      <c r="C64" s="120"/>
      <c r="D64" s="82"/>
      <c r="E64" s="82"/>
      <c r="F64" s="87"/>
      <c r="G64" s="524"/>
      <c r="H64" s="525"/>
      <c r="I64" s="129"/>
      <c r="M64" s="282"/>
      <c r="N64" s="282"/>
      <c r="O64" s="282"/>
      <c r="P64" s="282"/>
    </row>
    <row r="65" spans="1:16" s="229" customFormat="1" ht="16.5" thickBot="1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>
      <c r="A66" s="440" t="s">
        <v>118</v>
      </c>
      <c r="B66" s="441"/>
      <c r="C66" s="441"/>
      <c r="D66" s="441"/>
      <c r="E66" s="441"/>
      <c r="F66" s="441"/>
      <c r="G66" s="441"/>
      <c r="H66" s="441"/>
      <c r="I66" s="301"/>
      <c r="M66" s="283"/>
      <c r="N66" s="283"/>
      <c r="O66" s="283"/>
      <c r="P66" s="283"/>
    </row>
    <row r="67" spans="1:16" s="229" customFormat="1" ht="16.5" thickBot="1">
      <c r="A67" s="449" t="s">
        <v>7</v>
      </c>
      <c r="B67" s="449"/>
      <c r="C67" s="111" t="s">
        <v>8</v>
      </c>
      <c r="D67" s="308" t="s">
        <v>200</v>
      </c>
      <c r="E67" s="309" t="s">
        <v>11</v>
      </c>
      <c r="F67" s="309" t="s">
        <v>201</v>
      </c>
      <c r="G67" s="526"/>
      <c r="H67" s="527"/>
      <c r="I67" s="288"/>
      <c r="M67" s="283"/>
      <c r="N67" s="283"/>
      <c r="O67" s="283"/>
      <c r="P67" s="283"/>
    </row>
    <row r="68" spans="1:16" s="229" customFormat="1" ht="15.75">
      <c r="A68" s="132" t="s">
        <v>124</v>
      </c>
      <c r="B68" s="133" t="s">
        <v>125</v>
      </c>
      <c r="C68" s="92" t="s">
        <v>68</v>
      </c>
      <c r="D68" s="310">
        <v>89836</v>
      </c>
      <c r="E68" s="82">
        <f t="shared" ref="E68" si="5">D68*12.5%</f>
        <v>11229.5</v>
      </c>
      <c r="F68" s="87">
        <f t="shared" ref="F68" si="6">D68+E68</f>
        <v>101065.5</v>
      </c>
      <c r="G68" s="519" t="s">
        <v>262</v>
      </c>
      <c r="H68" s="523"/>
      <c r="I68" s="129"/>
      <c r="M68" s="283"/>
      <c r="N68" s="283"/>
      <c r="O68" s="283"/>
      <c r="P68" s="283"/>
    </row>
    <row r="69" spans="1:16" s="229" customFormat="1" ht="15.75">
      <c r="A69" s="132" t="s">
        <v>124</v>
      </c>
      <c r="B69" s="133" t="s">
        <v>126</v>
      </c>
      <c r="C69" s="92" t="s">
        <v>127</v>
      </c>
      <c r="D69" s="82">
        <v>89886</v>
      </c>
      <c r="E69" s="82">
        <f t="shared" ref="E69:E73" si="7">D69*12.5%</f>
        <v>11235.75</v>
      </c>
      <c r="F69" s="87">
        <f t="shared" ref="F69:F73" si="8">D69+E69</f>
        <v>101121.75</v>
      </c>
      <c r="G69" s="519" t="s">
        <v>262</v>
      </c>
      <c r="H69" s="523"/>
      <c r="I69" s="129"/>
      <c r="M69" s="283"/>
      <c r="N69" s="283"/>
      <c r="O69" s="283"/>
      <c r="P69" s="283"/>
    </row>
    <row r="70" spans="1:16" s="175" customFormat="1" ht="15.75">
      <c r="A70" s="132" t="s">
        <v>124</v>
      </c>
      <c r="B70" s="133" t="s">
        <v>128</v>
      </c>
      <c r="C70" s="92" t="s">
        <v>127</v>
      </c>
      <c r="D70" s="82">
        <v>90386</v>
      </c>
      <c r="E70" s="82">
        <f t="shared" si="7"/>
        <v>11298.25</v>
      </c>
      <c r="F70" s="87">
        <f t="shared" si="8"/>
        <v>101684.25</v>
      </c>
      <c r="G70" s="519" t="s">
        <v>262</v>
      </c>
      <c r="H70" s="523"/>
      <c r="I70" s="129"/>
      <c r="J70" s="284"/>
      <c r="M70" s="288"/>
      <c r="N70" s="288"/>
      <c r="O70" s="288"/>
      <c r="P70" s="288"/>
    </row>
    <row r="71" spans="1:16" s="175" customFormat="1" ht="15.75">
      <c r="A71" s="132" t="s">
        <v>129</v>
      </c>
      <c r="B71" s="133" t="s">
        <v>130</v>
      </c>
      <c r="C71" s="92" t="s">
        <v>131</v>
      </c>
      <c r="D71" s="82">
        <v>91736</v>
      </c>
      <c r="E71" s="82">
        <f t="shared" si="7"/>
        <v>11467</v>
      </c>
      <c r="F71" s="87">
        <f t="shared" si="8"/>
        <v>103203</v>
      </c>
      <c r="G71" s="519" t="s">
        <v>262</v>
      </c>
      <c r="H71" s="523"/>
      <c r="I71" s="129"/>
      <c r="M71" s="288"/>
      <c r="N71" s="288"/>
      <c r="O71" s="288"/>
      <c r="P71" s="288"/>
    </row>
    <row r="72" spans="1:16" s="175" customFormat="1" ht="15.75">
      <c r="A72" s="132" t="s">
        <v>132</v>
      </c>
      <c r="B72" s="133" t="s">
        <v>133</v>
      </c>
      <c r="C72" s="92" t="s">
        <v>134</v>
      </c>
      <c r="D72" s="82">
        <v>91986</v>
      </c>
      <c r="E72" s="82">
        <f t="shared" si="7"/>
        <v>11498.25</v>
      </c>
      <c r="F72" s="87">
        <f t="shared" si="8"/>
        <v>103484.25</v>
      </c>
      <c r="G72" s="519" t="s">
        <v>262</v>
      </c>
      <c r="H72" s="523"/>
      <c r="I72" s="129"/>
      <c r="M72" s="288"/>
      <c r="N72" s="288"/>
      <c r="O72" s="288"/>
      <c r="P72" s="288"/>
    </row>
    <row r="73" spans="1:16" s="169" customFormat="1" ht="15.75">
      <c r="A73" s="132" t="s">
        <v>132</v>
      </c>
      <c r="B73" s="133" t="s">
        <v>135</v>
      </c>
      <c r="C73" s="92" t="s">
        <v>134</v>
      </c>
      <c r="D73" s="82">
        <v>93776</v>
      </c>
      <c r="E73" s="82">
        <f t="shared" si="7"/>
        <v>11722</v>
      </c>
      <c r="F73" s="87">
        <f t="shared" si="8"/>
        <v>105498</v>
      </c>
      <c r="G73" s="519" t="s">
        <v>262</v>
      </c>
      <c r="H73" s="523"/>
      <c r="I73" s="129"/>
      <c r="M73" s="128"/>
      <c r="N73" s="128"/>
      <c r="O73" s="128"/>
      <c r="P73" s="128"/>
    </row>
    <row r="74" spans="1:16" s="284" customFormat="1" ht="15.75">
      <c r="A74" s="132" t="s">
        <v>119</v>
      </c>
      <c r="B74" s="133" t="s">
        <v>120</v>
      </c>
      <c r="C74" s="92" t="s">
        <v>121</v>
      </c>
      <c r="D74" s="82"/>
      <c r="E74" s="82"/>
      <c r="F74" s="87"/>
      <c r="G74" s="519"/>
      <c r="H74" s="520"/>
      <c r="I74" s="129"/>
      <c r="J74" s="175"/>
      <c r="M74" s="286"/>
      <c r="N74" s="286"/>
      <c r="O74" s="286"/>
      <c r="P74" s="286"/>
    </row>
    <row r="75" spans="1:16" s="284" customFormat="1" ht="15.75">
      <c r="A75" s="134" t="s">
        <v>119</v>
      </c>
      <c r="B75" s="135" t="s">
        <v>122</v>
      </c>
      <c r="C75" s="92" t="s">
        <v>123</v>
      </c>
      <c r="D75" s="82"/>
      <c r="E75" s="82"/>
      <c r="F75" s="87"/>
      <c r="G75" s="519"/>
      <c r="H75" s="520"/>
      <c r="I75" s="129"/>
      <c r="J75" s="175"/>
      <c r="M75" s="286"/>
      <c r="N75" s="286"/>
      <c r="O75" s="286"/>
      <c r="P75" s="286"/>
    </row>
    <row r="76" spans="1:16" s="229" customFormat="1" ht="15.75">
      <c r="A76" s="90" t="s">
        <v>63</v>
      </c>
      <c r="B76" s="91" t="s">
        <v>136</v>
      </c>
      <c r="C76" s="120"/>
      <c r="D76" s="82"/>
      <c r="E76" s="82"/>
      <c r="F76" s="87"/>
      <c r="G76" s="519"/>
      <c r="H76" s="520"/>
      <c r="I76" s="129"/>
      <c r="J76" s="284"/>
      <c r="M76" s="283"/>
      <c r="N76" s="283"/>
      <c r="O76" s="283"/>
      <c r="P76" s="283"/>
    </row>
    <row r="77" spans="1:16" s="229" customFormat="1" ht="15.75">
      <c r="A77" s="90" t="s">
        <v>63</v>
      </c>
      <c r="B77" s="91" t="s">
        <v>137</v>
      </c>
      <c r="C77" s="120"/>
      <c r="D77" s="82"/>
      <c r="E77" s="82"/>
      <c r="F77" s="87"/>
      <c r="G77" s="519"/>
      <c r="H77" s="520"/>
      <c r="I77" s="129"/>
      <c r="M77" s="283"/>
      <c r="N77" s="283"/>
      <c r="O77" s="283"/>
      <c r="P77" s="283"/>
    </row>
    <row r="78" spans="1:16" s="229" customFormat="1" ht="16.5" thickBot="1">
      <c r="A78" s="121" t="s">
        <v>63</v>
      </c>
      <c r="B78" s="122" t="s">
        <v>138</v>
      </c>
      <c r="C78" s="123"/>
      <c r="D78" s="311"/>
      <c r="E78" s="311"/>
      <c r="F78" s="312"/>
      <c r="G78" s="521"/>
      <c r="H78" s="522"/>
      <c r="I78" s="129"/>
      <c r="M78" s="283"/>
      <c r="N78" s="283"/>
      <c r="O78" s="283"/>
      <c r="P78" s="283"/>
    </row>
    <row r="79" spans="1:16" s="229" customFormat="1" ht="16.5" thickBot="1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>
      <c r="A80" s="450" t="s">
        <v>139</v>
      </c>
      <c r="B80" s="451"/>
      <c r="C80" s="451"/>
      <c r="D80" s="451"/>
      <c r="E80" s="452"/>
      <c r="F80" s="505"/>
      <c r="G80" s="506"/>
      <c r="H80" s="506"/>
      <c r="I80" s="170"/>
      <c r="M80" s="283"/>
      <c r="N80" s="283"/>
      <c r="O80" s="283"/>
      <c r="P80" s="283"/>
    </row>
    <row r="81" spans="1:16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ht="15.75">
      <c r="B93" s="230"/>
      <c r="C93" s="188"/>
      <c r="D93" s="188"/>
      <c r="E93" s="188"/>
      <c r="F93" s="188"/>
      <c r="G93" s="188"/>
      <c r="H93" s="188"/>
      <c r="I93" s="188"/>
    </row>
    <row r="94" spans="1:16" s="94" customFormat="1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>
      <c r="B100" s="189"/>
      <c r="C100" s="190"/>
      <c r="D100" s="190"/>
      <c r="E100" s="190"/>
      <c r="F100" s="190"/>
      <c r="G100" s="190"/>
      <c r="H100" s="190"/>
      <c r="I100" s="190"/>
    </row>
    <row r="104" spans="1:9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84">
    <mergeCell ref="A1:A4"/>
    <mergeCell ref="B1:H1"/>
    <mergeCell ref="I1:I4"/>
    <mergeCell ref="B2:H2"/>
    <mergeCell ref="B3:H3"/>
    <mergeCell ref="B4:H4"/>
    <mergeCell ref="G17:H17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6:H16"/>
    <mergeCell ref="G15:H15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42:H42"/>
    <mergeCell ref="G30:H30"/>
    <mergeCell ref="G31:H31"/>
    <mergeCell ref="G32:H32"/>
    <mergeCell ref="G33:H33"/>
    <mergeCell ref="G34:H34"/>
    <mergeCell ref="G35:H35"/>
    <mergeCell ref="G36:H36"/>
    <mergeCell ref="A38:H38"/>
    <mergeCell ref="A39:B39"/>
    <mergeCell ref="G39:H39"/>
    <mergeCell ref="G40:H40"/>
    <mergeCell ref="G41:H41"/>
    <mergeCell ref="G54:H54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67:B67"/>
    <mergeCell ref="G67:H67"/>
    <mergeCell ref="G55:H55"/>
    <mergeCell ref="G56:H56"/>
    <mergeCell ref="G57:H57"/>
    <mergeCell ref="G58:H58"/>
    <mergeCell ref="G59:H59"/>
    <mergeCell ref="G60:H60"/>
    <mergeCell ref="A66:H66"/>
    <mergeCell ref="G73:H73"/>
    <mergeCell ref="G61:H61"/>
    <mergeCell ref="G62:H62"/>
    <mergeCell ref="G63:H63"/>
    <mergeCell ref="G64:H64"/>
    <mergeCell ref="G68:H68"/>
    <mergeCell ref="G69:H69"/>
    <mergeCell ref="G70:H70"/>
    <mergeCell ref="G71:H71"/>
    <mergeCell ref="G72:H72"/>
    <mergeCell ref="A81:B81"/>
    <mergeCell ref="D81:E81"/>
    <mergeCell ref="G74:H74"/>
    <mergeCell ref="G75:H75"/>
    <mergeCell ref="G76:H76"/>
    <mergeCell ref="G77:H77"/>
    <mergeCell ref="G78:H78"/>
    <mergeCell ref="A80:E80"/>
    <mergeCell ref="F80:H80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K104"/>
  <sheetViews>
    <sheetView tabSelected="1" topLeftCell="A18" workbookViewId="0">
      <selection activeCell="F32" sqref="F32"/>
    </sheetView>
  </sheetViews>
  <sheetFormatPr defaultColWidth="14.85546875" defaultRowHeight="1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2" customWidth="1"/>
  </cols>
  <sheetData>
    <row r="1" spans="1:8" ht="48" customHeight="1">
      <c r="A1" s="445"/>
      <c r="B1" s="446" t="s">
        <v>0</v>
      </c>
      <c r="C1" s="446"/>
      <c r="D1" s="446"/>
      <c r="E1" s="446"/>
      <c r="F1" s="446"/>
      <c r="G1" s="446"/>
      <c r="H1" s="446"/>
    </row>
    <row r="2" spans="1:8">
      <c r="A2" s="445"/>
      <c r="B2" s="448" t="s">
        <v>1</v>
      </c>
      <c r="C2" s="448"/>
      <c r="D2" s="448"/>
      <c r="E2" s="448"/>
      <c r="F2" s="448"/>
      <c r="G2" s="448"/>
      <c r="H2" s="446"/>
    </row>
    <row r="3" spans="1:8">
      <c r="A3" s="445"/>
      <c r="B3" s="550" t="s">
        <v>2</v>
      </c>
      <c r="C3" s="550"/>
      <c r="D3" s="550"/>
      <c r="E3" s="550"/>
      <c r="F3" s="550"/>
      <c r="G3" s="550"/>
      <c r="H3" s="446"/>
    </row>
    <row r="4" spans="1:8">
      <c r="A4" s="445"/>
      <c r="B4" s="448" t="s">
        <v>3</v>
      </c>
      <c r="C4" s="448"/>
      <c r="D4" s="448"/>
      <c r="E4" s="448"/>
      <c r="F4" s="448"/>
      <c r="G4" s="448"/>
      <c r="H4" s="446"/>
    </row>
    <row r="5" spans="1:8" ht="15.75" thickBot="1">
      <c r="H5" s="549"/>
    </row>
    <row r="6" spans="1:8" ht="27.75" customHeight="1" thickBot="1">
      <c r="A6" s="517" t="s">
        <v>197</v>
      </c>
      <c r="B6" s="518"/>
      <c r="C6" s="518"/>
      <c r="D6" s="518"/>
      <c r="E6" s="518"/>
      <c r="F6" s="518"/>
      <c r="G6" s="518"/>
      <c r="H6" s="36" t="s">
        <v>203</v>
      </c>
    </row>
    <row r="7" spans="1:8" ht="15.75" thickBot="1">
      <c r="A7" s="541" t="s">
        <v>203</v>
      </c>
      <c r="B7" s="542"/>
      <c r="C7" s="542"/>
      <c r="D7" s="542"/>
      <c r="E7" s="542"/>
      <c r="F7" s="542"/>
      <c r="G7" s="542"/>
      <c r="H7" s="4">
        <v>42522</v>
      </c>
    </row>
    <row r="8" spans="1:8">
      <c r="A8" s="543" t="s">
        <v>199</v>
      </c>
      <c r="B8" s="543"/>
      <c r="C8" s="543"/>
      <c r="D8" s="543"/>
      <c r="E8" s="543"/>
      <c r="F8" s="543"/>
      <c r="G8" s="543"/>
      <c r="H8" s="543"/>
    </row>
    <row r="9" spans="1:8" s="7" customFormat="1" ht="15.75">
      <c r="A9" s="544" t="s">
        <v>7</v>
      </c>
      <c r="B9" s="544"/>
      <c r="C9" s="413" t="s">
        <v>8</v>
      </c>
      <c r="D9" s="413" t="s">
        <v>200</v>
      </c>
      <c r="E9" s="413" t="s">
        <v>11</v>
      </c>
      <c r="F9" s="413" t="s">
        <v>204</v>
      </c>
      <c r="G9" s="408" t="s">
        <v>201</v>
      </c>
      <c r="H9" s="413"/>
    </row>
    <row r="10" spans="1:8" s="229" customFormat="1" ht="15.75">
      <c r="A10" s="299" t="s">
        <v>15</v>
      </c>
      <c r="B10" s="91" t="s">
        <v>16</v>
      </c>
      <c r="C10" s="92" t="s">
        <v>17</v>
      </c>
      <c r="D10" s="411">
        <v>75442</v>
      </c>
      <c r="E10" s="411">
        <f t="shared" ref="E10:E16" si="0">D10*12.5%</f>
        <v>9430.25</v>
      </c>
      <c r="F10" s="411">
        <v>1100</v>
      </c>
      <c r="G10" s="87">
        <f>D10+E10-F10</f>
        <v>83772.25</v>
      </c>
      <c r="H10" s="414" t="s">
        <v>262</v>
      </c>
    </row>
    <row r="11" spans="1:8" s="229" customFormat="1" ht="15.75">
      <c r="A11" s="299" t="s">
        <v>15</v>
      </c>
      <c r="B11" s="91" t="s">
        <v>24</v>
      </c>
      <c r="C11" s="92" t="s">
        <v>25</v>
      </c>
      <c r="D11" s="423">
        <v>75442</v>
      </c>
      <c r="E11" s="411">
        <f t="shared" si="0"/>
        <v>9430.25</v>
      </c>
      <c r="F11" s="411">
        <v>1100</v>
      </c>
      <c r="G11" s="87">
        <f t="shared" ref="G11:G64" si="1">D11+E11-F11</f>
        <v>83772.25</v>
      </c>
      <c r="H11" s="414" t="s">
        <v>262</v>
      </c>
    </row>
    <row r="12" spans="1:8" s="229" customFormat="1" ht="15.75">
      <c r="A12" s="299" t="s">
        <v>15</v>
      </c>
      <c r="B12" s="91" t="s">
        <v>20</v>
      </c>
      <c r="C12" s="92" t="s">
        <v>21</v>
      </c>
      <c r="D12" s="411">
        <v>75392</v>
      </c>
      <c r="E12" s="411">
        <f t="shared" si="0"/>
        <v>9424</v>
      </c>
      <c r="F12" s="411">
        <v>1100</v>
      </c>
      <c r="G12" s="87">
        <f t="shared" si="1"/>
        <v>83716</v>
      </c>
      <c r="H12" s="414" t="s">
        <v>262</v>
      </c>
    </row>
    <row r="13" spans="1:8" s="229" customFormat="1" ht="15.75">
      <c r="A13" s="299" t="s">
        <v>15</v>
      </c>
      <c r="B13" s="91" t="s">
        <v>22</v>
      </c>
      <c r="C13" s="92" t="s">
        <v>23</v>
      </c>
      <c r="D13" s="423">
        <v>75392</v>
      </c>
      <c r="E13" s="411">
        <f t="shared" si="0"/>
        <v>9424</v>
      </c>
      <c r="F13" s="411">
        <v>1100</v>
      </c>
      <c r="G13" s="87">
        <f t="shared" si="1"/>
        <v>83716</v>
      </c>
      <c r="H13" s="414" t="s">
        <v>262</v>
      </c>
    </row>
    <row r="14" spans="1:8" s="229" customFormat="1" ht="15.75">
      <c r="A14" s="299" t="s">
        <v>15</v>
      </c>
      <c r="B14" s="91" t="s">
        <v>18</v>
      </c>
      <c r="C14" s="92" t="s">
        <v>19</v>
      </c>
      <c r="D14" s="411">
        <v>76292</v>
      </c>
      <c r="E14" s="411">
        <f t="shared" si="0"/>
        <v>9536.5</v>
      </c>
      <c r="F14" s="411">
        <v>1100</v>
      </c>
      <c r="G14" s="87">
        <f t="shared" si="1"/>
        <v>84728.5</v>
      </c>
      <c r="H14" s="414" t="s">
        <v>262</v>
      </c>
    </row>
    <row r="15" spans="1:8" s="229" customFormat="1" ht="15.75">
      <c r="A15" s="90" t="s">
        <v>15</v>
      </c>
      <c r="B15" s="91" t="s">
        <v>263</v>
      </c>
      <c r="C15" s="92" t="s">
        <v>264</v>
      </c>
      <c r="D15" s="418">
        <v>79712</v>
      </c>
      <c r="E15" s="418">
        <f t="shared" si="0"/>
        <v>9964</v>
      </c>
      <c r="F15" s="418">
        <v>1100</v>
      </c>
      <c r="G15" s="87">
        <f t="shared" si="1"/>
        <v>88576</v>
      </c>
      <c r="H15" s="417" t="s">
        <v>262</v>
      </c>
    </row>
    <row r="16" spans="1:8" s="284" customFormat="1" ht="15.75">
      <c r="A16" s="299" t="s">
        <v>26</v>
      </c>
      <c r="B16" s="91" t="s">
        <v>27</v>
      </c>
      <c r="C16" s="92" t="s">
        <v>23</v>
      </c>
      <c r="D16" s="411">
        <v>77942</v>
      </c>
      <c r="E16" s="411">
        <f t="shared" si="0"/>
        <v>9742.75</v>
      </c>
      <c r="F16" s="411">
        <v>1100</v>
      </c>
      <c r="G16" s="87">
        <f t="shared" si="1"/>
        <v>86584.75</v>
      </c>
      <c r="H16" s="414" t="s">
        <v>262</v>
      </c>
    </row>
    <row r="17" spans="1:8" s="229" customFormat="1" ht="15.75">
      <c r="A17" s="299" t="s">
        <v>32</v>
      </c>
      <c r="B17" s="91" t="s">
        <v>33</v>
      </c>
      <c r="C17" s="92" t="s">
        <v>34</v>
      </c>
      <c r="D17" s="411"/>
      <c r="E17" s="411"/>
      <c r="F17" s="411"/>
      <c r="G17" s="87"/>
      <c r="H17" s="407"/>
    </row>
    <row r="18" spans="1:8" s="229" customFormat="1" ht="15.75">
      <c r="A18" s="299" t="s">
        <v>35</v>
      </c>
      <c r="B18" s="91" t="s">
        <v>36</v>
      </c>
      <c r="C18" s="92" t="s">
        <v>37</v>
      </c>
      <c r="D18" s="411"/>
      <c r="E18" s="411"/>
      <c r="F18" s="411"/>
      <c r="G18" s="87"/>
      <c r="H18" s="407"/>
    </row>
    <row r="19" spans="1:8" s="229" customFormat="1" ht="15.75">
      <c r="A19" s="299" t="s">
        <v>35</v>
      </c>
      <c r="B19" s="91" t="s">
        <v>38</v>
      </c>
      <c r="C19" s="92" t="s">
        <v>39</v>
      </c>
      <c r="D19" s="411"/>
      <c r="E19" s="411"/>
      <c r="F19" s="411"/>
      <c r="G19" s="87"/>
      <c r="H19" s="407"/>
    </row>
    <row r="20" spans="1:8" s="229" customFormat="1" ht="15.75">
      <c r="A20" s="299" t="s">
        <v>28</v>
      </c>
      <c r="B20" s="91" t="s">
        <v>29</v>
      </c>
      <c r="C20" s="92" t="s">
        <v>19</v>
      </c>
      <c r="D20" s="411">
        <v>79292</v>
      </c>
      <c r="E20" s="411">
        <f t="shared" ref="E20" si="2">D20*12.5%</f>
        <v>9911.5</v>
      </c>
      <c r="F20" s="411">
        <v>1100</v>
      </c>
      <c r="G20" s="87">
        <f t="shared" si="1"/>
        <v>88103.5</v>
      </c>
      <c r="H20" s="414" t="s">
        <v>262</v>
      </c>
    </row>
    <row r="21" spans="1:8" s="229" customFormat="1" ht="15.75">
      <c r="A21" s="299" t="s">
        <v>30</v>
      </c>
      <c r="B21" s="91" t="s">
        <v>31</v>
      </c>
      <c r="C21" s="92" t="s">
        <v>23</v>
      </c>
      <c r="D21" s="411"/>
      <c r="E21" s="411"/>
      <c r="F21" s="411"/>
      <c r="G21" s="87"/>
      <c r="H21" s="407"/>
    </row>
    <row r="22" spans="1:8" s="229" customFormat="1" ht="15.75">
      <c r="A22" s="416" t="s">
        <v>59</v>
      </c>
      <c r="B22" s="91" t="s">
        <v>60</v>
      </c>
      <c r="C22" s="92" t="s">
        <v>19</v>
      </c>
      <c r="D22" s="411">
        <v>85942</v>
      </c>
      <c r="E22" s="411">
        <f t="shared" ref="E22:E33" si="3">D22*12.5%</f>
        <v>10742.75</v>
      </c>
      <c r="F22" s="411">
        <v>1100</v>
      </c>
      <c r="G22" s="87">
        <f t="shared" si="1"/>
        <v>95584.75</v>
      </c>
      <c r="H22" s="414" t="s">
        <v>262</v>
      </c>
    </row>
    <row r="23" spans="1:8" s="229" customFormat="1" ht="15.75">
      <c r="A23" s="416" t="s">
        <v>40</v>
      </c>
      <c r="B23" s="91" t="s">
        <v>41</v>
      </c>
      <c r="C23" s="92" t="s">
        <v>23</v>
      </c>
      <c r="D23" s="411">
        <v>82192</v>
      </c>
      <c r="E23" s="411">
        <f t="shared" si="3"/>
        <v>10274</v>
      </c>
      <c r="F23" s="411">
        <v>1100</v>
      </c>
      <c r="G23" s="87">
        <f t="shared" si="1"/>
        <v>91366</v>
      </c>
      <c r="H23" s="414" t="s">
        <v>262</v>
      </c>
    </row>
    <row r="24" spans="1:8" s="229" customFormat="1" ht="15.75">
      <c r="A24" s="416" t="s">
        <v>40</v>
      </c>
      <c r="B24" s="91" t="s">
        <v>42</v>
      </c>
      <c r="C24" s="92" t="s">
        <v>43</v>
      </c>
      <c r="D24" s="411">
        <v>85642</v>
      </c>
      <c r="E24" s="411">
        <f t="shared" si="3"/>
        <v>10705.25</v>
      </c>
      <c r="F24" s="411">
        <v>1100</v>
      </c>
      <c r="G24" s="87">
        <f t="shared" si="1"/>
        <v>95247.25</v>
      </c>
      <c r="H24" s="414" t="s">
        <v>262</v>
      </c>
    </row>
    <row r="25" spans="1:8" s="229" customFormat="1" ht="15.75">
      <c r="A25" s="416" t="s">
        <v>59</v>
      </c>
      <c r="B25" s="91" t="s">
        <v>61</v>
      </c>
      <c r="C25" s="92" t="s">
        <v>62</v>
      </c>
      <c r="D25" s="411"/>
      <c r="E25" s="411"/>
      <c r="F25" s="411"/>
      <c r="G25" s="87"/>
      <c r="H25" s="407"/>
    </row>
    <row r="26" spans="1:8" s="229" customFormat="1" ht="15.75">
      <c r="A26" s="416" t="s">
        <v>40</v>
      </c>
      <c r="B26" s="91" t="s">
        <v>44</v>
      </c>
      <c r="C26" s="92" t="s">
        <v>45</v>
      </c>
      <c r="D26" s="411">
        <v>82312</v>
      </c>
      <c r="E26" s="411">
        <f t="shared" si="3"/>
        <v>10289</v>
      </c>
      <c r="F26" s="411">
        <v>1100</v>
      </c>
      <c r="G26" s="87">
        <f t="shared" si="1"/>
        <v>91501</v>
      </c>
      <c r="H26" s="414" t="s">
        <v>262</v>
      </c>
    </row>
    <row r="27" spans="1:8" s="229" customFormat="1" ht="15.75">
      <c r="A27" s="416" t="s">
        <v>40</v>
      </c>
      <c r="B27" s="91" t="s">
        <v>46</v>
      </c>
      <c r="C27" s="92" t="s">
        <v>45</v>
      </c>
      <c r="D27" s="411">
        <v>82692</v>
      </c>
      <c r="E27" s="411">
        <f t="shared" si="3"/>
        <v>10336.5</v>
      </c>
      <c r="F27" s="411">
        <v>1100</v>
      </c>
      <c r="G27" s="87">
        <f t="shared" si="1"/>
        <v>91928.5</v>
      </c>
      <c r="H27" s="414" t="s">
        <v>262</v>
      </c>
    </row>
    <row r="28" spans="1:8" s="229" customFormat="1" ht="15.75">
      <c r="A28" s="416" t="s">
        <v>40</v>
      </c>
      <c r="B28" s="91" t="s">
        <v>47</v>
      </c>
      <c r="C28" s="92" t="s">
        <v>233</v>
      </c>
      <c r="D28" s="411">
        <v>83992</v>
      </c>
      <c r="E28" s="411">
        <f t="shared" si="3"/>
        <v>10499</v>
      </c>
      <c r="F28" s="422">
        <v>1100</v>
      </c>
      <c r="G28" s="87">
        <f t="shared" si="1"/>
        <v>93391</v>
      </c>
      <c r="H28" s="414" t="s">
        <v>262</v>
      </c>
    </row>
    <row r="29" spans="1:8" s="229" customFormat="1" ht="15.75">
      <c r="A29" s="416" t="s">
        <v>40</v>
      </c>
      <c r="B29" s="91" t="s">
        <v>49</v>
      </c>
      <c r="C29" s="92" t="s">
        <v>233</v>
      </c>
      <c r="D29" s="411">
        <v>82672</v>
      </c>
      <c r="E29" s="411">
        <f t="shared" si="3"/>
        <v>10334</v>
      </c>
      <c r="F29" s="411">
        <v>1100</v>
      </c>
      <c r="G29" s="87">
        <f t="shared" si="1"/>
        <v>91906</v>
      </c>
      <c r="H29" s="414" t="s">
        <v>262</v>
      </c>
    </row>
    <row r="30" spans="1:8" s="229" customFormat="1" ht="15.75">
      <c r="A30" s="416" t="s">
        <v>40</v>
      </c>
      <c r="B30" s="91" t="s">
        <v>50</v>
      </c>
      <c r="C30" s="92" t="s">
        <v>51</v>
      </c>
      <c r="D30" s="411">
        <v>83592</v>
      </c>
      <c r="E30" s="411">
        <f t="shared" si="3"/>
        <v>10449</v>
      </c>
      <c r="F30" s="411">
        <v>1100</v>
      </c>
      <c r="G30" s="87">
        <f t="shared" si="1"/>
        <v>92941</v>
      </c>
      <c r="H30" s="414" t="s">
        <v>262</v>
      </c>
    </row>
    <row r="31" spans="1:8" s="229" customFormat="1" ht="15.75">
      <c r="A31" s="416" t="s">
        <v>40</v>
      </c>
      <c r="B31" s="91" t="s">
        <v>52</v>
      </c>
      <c r="C31" s="92" t="s">
        <v>53</v>
      </c>
      <c r="D31" s="411">
        <v>83192</v>
      </c>
      <c r="E31" s="411">
        <f t="shared" si="3"/>
        <v>10399</v>
      </c>
      <c r="F31" s="411">
        <v>1100</v>
      </c>
      <c r="G31" s="87">
        <f t="shared" si="1"/>
        <v>92491</v>
      </c>
      <c r="H31" s="414" t="s">
        <v>262</v>
      </c>
    </row>
    <row r="32" spans="1:8" s="229" customFormat="1" ht="15.75">
      <c r="A32" s="416" t="s">
        <v>40</v>
      </c>
      <c r="B32" s="91" t="s">
        <v>54</v>
      </c>
      <c r="C32" s="92" t="s">
        <v>43</v>
      </c>
      <c r="D32" s="411">
        <v>81472</v>
      </c>
      <c r="E32" s="411">
        <f t="shared" si="3"/>
        <v>10184</v>
      </c>
      <c r="F32" s="411">
        <v>1100</v>
      </c>
      <c r="G32" s="87">
        <f t="shared" si="1"/>
        <v>90556</v>
      </c>
      <c r="H32" s="414" t="s">
        <v>262</v>
      </c>
    </row>
    <row r="33" spans="1:219" s="284" customFormat="1" ht="15.75">
      <c r="A33" s="416" t="s">
        <v>40</v>
      </c>
      <c r="B33" s="91" t="s">
        <v>55</v>
      </c>
      <c r="C33" s="92" t="s">
        <v>56</v>
      </c>
      <c r="D33" s="411">
        <v>83692</v>
      </c>
      <c r="E33" s="411">
        <f t="shared" si="3"/>
        <v>10461.5</v>
      </c>
      <c r="F33" s="411">
        <v>1100</v>
      </c>
      <c r="G33" s="87">
        <f t="shared" si="1"/>
        <v>93053.5</v>
      </c>
      <c r="H33" s="414" t="s">
        <v>262</v>
      </c>
    </row>
    <row r="34" spans="1:219" s="229" customFormat="1" ht="15.75">
      <c r="A34" s="416" t="s">
        <v>40</v>
      </c>
      <c r="B34" s="91" t="s">
        <v>57</v>
      </c>
      <c r="C34" s="92" t="s">
        <v>58</v>
      </c>
      <c r="D34" s="423">
        <v>83692</v>
      </c>
      <c r="E34" s="411">
        <f t="shared" ref="E34" si="4">D34*12.5%</f>
        <v>10461.5</v>
      </c>
      <c r="F34" s="411">
        <v>1100</v>
      </c>
      <c r="G34" s="87">
        <f t="shared" si="1"/>
        <v>93053.5</v>
      </c>
      <c r="H34" s="414" t="s">
        <v>262</v>
      </c>
    </row>
    <row r="35" spans="1:219" s="229" customFormat="1" ht="15.75">
      <c r="A35" s="299" t="s">
        <v>63</v>
      </c>
      <c r="B35" s="91" t="s">
        <v>64</v>
      </c>
      <c r="C35" s="92"/>
      <c r="D35" s="411"/>
      <c r="E35" s="411">
        <f>D35*12.5%</f>
        <v>0</v>
      </c>
      <c r="F35" s="411">
        <v>0</v>
      </c>
      <c r="G35" s="87">
        <f t="shared" si="1"/>
        <v>0</v>
      </c>
      <c r="H35" s="414" t="s">
        <v>262</v>
      </c>
    </row>
    <row r="36" spans="1:219" s="229" customFormat="1" ht="15.75">
      <c r="A36" s="299" t="s">
        <v>63</v>
      </c>
      <c r="B36" s="91" t="s">
        <v>65</v>
      </c>
      <c r="C36" s="92"/>
      <c r="D36" s="411"/>
      <c r="E36" s="411">
        <f>D36*12.5%</f>
        <v>0</v>
      </c>
      <c r="F36" s="411">
        <v>0</v>
      </c>
      <c r="G36" s="87">
        <f t="shared" si="1"/>
        <v>0</v>
      </c>
      <c r="H36" s="414" t="s">
        <v>262</v>
      </c>
    </row>
    <row r="37" spans="1:219" s="283" customFormat="1" ht="15.75">
      <c r="A37" s="545" t="s">
        <v>66</v>
      </c>
      <c r="B37" s="546"/>
      <c r="C37" s="546"/>
      <c r="D37" s="546"/>
      <c r="E37" s="546"/>
      <c r="F37" s="546"/>
      <c r="G37" s="546"/>
      <c r="H37" s="546"/>
      <c r="HK37" s="229"/>
    </row>
    <row r="38" spans="1:219" s="229" customFormat="1" ht="16.5" thickBot="1">
      <c r="A38" s="547"/>
      <c r="B38" s="548"/>
      <c r="C38" s="548"/>
      <c r="D38" s="548"/>
      <c r="E38" s="548"/>
      <c r="F38" s="548"/>
      <c r="G38" s="548"/>
      <c r="H38" s="546"/>
    </row>
    <row r="39" spans="1:219" s="287" customFormat="1" ht="15.75">
      <c r="A39" s="540" t="s">
        <v>7</v>
      </c>
      <c r="B39" s="449"/>
      <c r="C39" s="404" t="s">
        <v>8</v>
      </c>
      <c r="D39" s="404" t="s">
        <v>200</v>
      </c>
      <c r="E39" s="404" t="s">
        <v>11</v>
      </c>
      <c r="F39" s="404" t="s">
        <v>204</v>
      </c>
      <c r="G39" s="305"/>
      <c r="H39" s="405"/>
    </row>
    <row r="40" spans="1:219" s="175" customFormat="1" ht="15.75">
      <c r="A40" s="302" t="s">
        <v>26</v>
      </c>
      <c r="B40" s="303" t="s">
        <v>67</v>
      </c>
      <c r="C40" s="304" t="s">
        <v>68</v>
      </c>
      <c r="D40" s="81">
        <v>88297</v>
      </c>
      <c r="E40" s="81">
        <f t="shared" ref="E40:E45" si="5">D40*12.5%</f>
        <v>11037.125</v>
      </c>
      <c r="F40" s="81">
        <v>1100</v>
      </c>
      <c r="G40" s="305">
        <f t="shared" si="1"/>
        <v>98234.125</v>
      </c>
      <c r="H40" s="414" t="s">
        <v>262</v>
      </c>
    </row>
    <row r="41" spans="1:219" s="175" customFormat="1" ht="15.75">
      <c r="A41" s="90" t="s">
        <v>69</v>
      </c>
      <c r="B41" s="91" t="s">
        <v>70</v>
      </c>
      <c r="C41" s="115" t="s">
        <v>71</v>
      </c>
      <c r="D41" s="81">
        <v>88997</v>
      </c>
      <c r="E41" s="411">
        <f t="shared" si="5"/>
        <v>11124.625</v>
      </c>
      <c r="F41" s="411">
        <v>1100</v>
      </c>
      <c r="G41" s="87">
        <f t="shared" si="1"/>
        <v>99021.625</v>
      </c>
      <c r="H41" s="414" t="s">
        <v>262</v>
      </c>
    </row>
    <row r="42" spans="1:219" s="175" customFormat="1" ht="15.75">
      <c r="A42" s="90" t="s">
        <v>72</v>
      </c>
      <c r="B42" s="118" t="s">
        <v>73</v>
      </c>
      <c r="C42" s="115" t="s">
        <v>74</v>
      </c>
      <c r="D42" s="411">
        <v>89947</v>
      </c>
      <c r="E42" s="411">
        <f t="shared" si="5"/>
        <v>11243.375</v>
      </c>
      <c r="F42" s="411">
        <v>1100</v>
      </c>
      <c r="G42" s="87">
        <f t="shared" si="1"/>
        <v>100090.375</v>
      </c>
      <c r="H42" s="414" t="s">
        <v>262</v>
      </c>
    </row>
    <row r="43" spans="1:219" s="229" customFormat="1" ht="15.75">
      <c r="A43" s="90" t="s">
        <v>75</v>
      </c>
      <c r="B43" s="91" t="s">
        <v>76</v>
      </c>
      <c r="C43" s="115" t="s">
        <v>77</v>
      </c>
      <c r="D43" s="411">
        <v>88797</v>
      </c>
      <c r="E43" s="411">
        <f t="shared" si="5"/>
        <v>11099.625</v>
      </c>
      <c r="F43" s="411">
        <v>1100</v>
      </c>
      <c r="G43" s="87">
        <f t="shared" si="1"/>
        <v>98796.625</v>
      </c>
      <c r="H43" s="414" t="s">
        <v>262</v>
      </c>
    </row>
    <row r="44" spans="1:219" s="284" customFormat="1" ht="15.75">
      <c r="A44" s="90" t="s">
        <v>75</v>
      </c>
      <c r="B44" s="91" t="s">
        <v>78</v>
      </c>
      <c r="C44" s="115" t="s">
        <v>43</v>
      </c>
      <c r="D44" s="411">
        <v>88297</v>
      </c>
      <c r="E44" s="411">
        <f t="shared" si="5"/>
        <v>11037.125</v>
      </c>
      <c r="F44" s="411">
        <v>1100</v>
      </c>
      <c r="G44" s="87">
        <f t="shared" si="1"/>
        <v>98234.125</v>
      </c>
      <c r="H44" s="414" t="s">
        <v>262</v>
      </c>
    </row>
    <row r="45" spans="1:219" s="229" customFormat="1" ht="15.75">
      <c r="A45" s="90" t="s">
        <v>79</v>
      </c>
      <c r="B45" s="91" t="s">
        <v>80</v>
      </c>
      <c r="C45" s="115" t="s">
        <v>43</v>
      </c>
      <c r="D45" s="411">
        <v>89797</v>
      </c>
      <c r="E45" s="411">
        <f t="shared" si="5"/>
        <v>11224.625</v>
      </c>
      <c r="F45" s="411">
        <v>1100</v>
      </c>
      <c r="G45" s="87">
        <f t="shared" si="1"/>
        <v>99921.625</v>
      </c>
      <c r="H45" s="414" t="s">
        <v>262</v>
      </c>
    </row>
    <row r="46" spans="1:219" s="229" customFormat="1" ht="15.75">
      <c r="A46" s="90" t="s">
        <v>75</v>
      </c>
      <c r="B46" s="91" t="s">
        <v>81</v>
      </c>
      <c r="C46" s="115" t="s">
        <v>43</v>
      </c>
      <c r="D46" s="411"/>
      <c r="E46" s="411"/>
      <c r="F46" s="411"/>
      <c r="G46" s="87"/>
      <c r="H46" s="407"/>
    </row>
    <row r="47" spans="1:219" s="229" customFormat="1" ht="15.75">
      <c r="A47" s="90" t="s">
        <v>82</v>
      </c>
      <c r="B47" s="91" t="s">
        <v>83</v>
      </c>
      <c r="C47" s="115" t="s">
        <v>84</v>
      </c>
      <c r="D47" s="411">
        <v>90677</v>
      </c>
      <c r="E47" s="411">
        <f>D47*12.5%</f>
        <v>11334.625</v>
      </c>
      <c r="F47" s="411">
        <v>1100</v>
      </c>
      <c r="G47" s="87">
        <f t="shared" si="1"/>
        <v>100911.625</v>
      </c>
      <c r="H47" s="414" t="s">
        <v>262</v>
      </c>
    </row>
    <row r="48" spans="1:219" s="229" customFormat="1" ht="15.75">
      <c r="A48" s="90" t="s">
        <v>91</v>
      </c>
      <c r="B48" s="91" t="s">
        <v>92</v>
      </c>
      <c r="C48" s="115" t="s">
        <v>93</v>
      </c>
      <c r="D48" s="411"/>
      <c r="E48" s="411"/>
      <c r="F48" s="411"/>
      <c r="G48" s="87"/>
      <c r="H48" s="407"/>
    </row>
    <row r="49" spans="1:8" s="284" customFormat="1" ht="15.75">
      <c r="A49" s="90" t="s">
        <v>94</v>
      </c>
      <c r="B49" s="91" t="s">
        <v>95</v>
      </c>
      <c r="C49" s="119" t="s">
        <v>96</v>
      </c>
      <c r="D49" s="411">
        <v>88287</v>
      </c>
      <c r="E49" s="411">
        <f t="shared" ref="E49:E55" si="6">D49*12.5%</f>
        <v>11035.875</v>
      </c>
      <c r="F49" s="411">
        <v>1100</v>
      </c>
      <c r="G49" s="87">
        <f t="shared" si="1"/>
        <v>98222.875</v>
      </c>
      <c r="H49" s="414" t="s">
        <v>262</v>
      </c>
    </row>
    <row r="50" spans="1:8" s="284" customFormat="1" ht="15.75">
      <c r="A50" s="90" t="s">
        <v>94</v>
      </c>
      <c r="B50" s="91" t="s">
        <v>97</v>
      </c>
      <c r="C50" s="119" t="s">
        <v>98</v>
      </c>
      <c r="D50" s="423">
        <v>88287</v>
      </c>
      <c r="E50" s="411">
        <f t="shared" si="6"/>
        <v>11035.875</v>
      </c>
      <c r="F50" s="411">
        <v>1100</v>
      </c>
      <c r="G50" s="87">
        <f t="shared" si="1"/>
        <v>98222.875</v>
      </c>
      <c r="H50" s="414" t="s">
        <v>262</v>
      </c>
    </row>
    <row r="51" spans="1:8" s="229" customFormat="1" ht="15.75">
      <c r="A51" s="90" t="s">
        <v>99</v>
      </c>
      <c r="B51" s="91" t="s">
        <v>100</v>
      </c>
      <c r="C51" s="119" t="s">
        <v>101</v>
      </c>
      <c r="D51" s="420">
        <v>93817</v>
      </c>
      <c r="E51" s="411">
        <f t="shared" si="6"/>
        <v>11727.125</v>
      </c>
      <c r="F51" s="411">
        <v>1100</v>
      </c>
      <c r="G51" s="87">
        <f t="shared" si="1"/>
        <v>104444.125</v>
      </c>
      <c r="H51" s="414" t="s">
        <v>262</v>
      </c>
    </row>
    <row r="52" spans="1:8" s="229" customFormat="1" ht="15.75">
      <c r="A52" s="90" t="s">
        <v>99</v>
      </c>
      <c r="B52" s="91" t="s">
        <v>102</v>
      </c>
      <c r="C52" s="119" t="s">
        <v>101</v>
      </c>
      <c r="D52" s="83">
        <v>95487</v>
      </c>
      <c r="E52" s="411">
        <f t="shared" si="6"/>
        <v>11935.875</v>
      </c>
      <c r="F52" s="411">
        <v>1100</v>
      </c>
      <c r="G52" s="87">
        <f t="shared" si="1"/>
        <v>106322.875</v>
      </c>
      <c r="H52" s="414" t="s">
        <v>262</v>
      </c>
    </row>
    <row r="53" spans="1:8" s="229" customFormat="1" ht="15.75">
      <c r="A53" s="90" t="s">
        <v>105</v>
      </c>
      <c r="B53" s="91" t="s">
        <v>106</v>
      </c>
      <c r="C53" s="119" t="s">
        <v>107</v>
      </c>
      <c r="D53" s="411">
        <v>97647</v>
      </c>
      <c r="E53" s="411">
        <f t="shared" si="6"/>
        <v>12205.875</v>
      </c>
      <c r="F53" s="411">
        <v>1100</v>
      </c>
      <c r="G53" s="87">
        <f t="shared" si="1"/>
        <v>108752.875</v>
      </c>
      <c r="H53" s="414" t="s">
        <v>262</v>
      </c>
    </row>
    <row r="54" spans="1:8" s="229" customFormat="1" ht="15.75">
      <c r="A54" s="90" t="s">
        <v>108</v>
      </c>
      <c r="B54" s="91" t="s">
        <v>109</v>
      </c>
      <c r="C54" s="119" t="s">
        <v>110</v>
      </c>
      <c r="D54" s="411">
        <v>98540</v>
      </c>
      <c r="E54" s="411">
        <f t="shared" si="6"/>
        <v>12317.5</v>
      </c>
      <c r="F54" s="411">
        <v>1100</v>
      </c>
      <c r="G54" s="87">
        <f t="shared" si="1"/>
        <v>109757.5</v>
      </c>
      <c r="H54" s="414" t="s">
        <v>262</v>
      </c>
    </row>
    <row r="55" spans="1:8" s="229" customFormat="1" ht="15.75">
      <c r="A55" s="90" t="s">
        <v>108</v>
      </c>
      <c r="B55" s="91" t="s">
        <v>111</v>
      </c>
      <c r="C55" s="92" t="s">
        <v>98</v>
      </c>
      <c r="D55" s="78">
        <v>98497</v>
      </c>
      <c r="E55" s="411">
        <f t="shared" si="6"/>
        <v>12312.125</v>
      </c>
      <c r="F55" s="411">
        <v>1100</v>
      </c>
      <c r="G55" s="87">
        <f t="shared" si="1"/>
        <v>109709.125</v>
      </c>
      <c r="H55" s="407" t="s">
        <v>262</v>
      </c>
    </row>
    <row r="56" spans="1:8" s="287" customFormat="1" ht="15.75">
      <c r="A56" s="90" t="s">
        <v>99</v>
      </c>
      <c r="B56" s="91" t="s">
        <v>103</v>
      </c>
      <c r="C56" s="119" t="s">
        <v>104</v>
      </c>
      <c r="D56" s="78"/>
      <c r="E56" s="411"/>
      <c r="F56" s="411"/>
      <c r="G56" s="87"/>
      <c r="H56" s="407"/>
    </row>
    <row r="57" spans="1:8" s="229" customFormat="1" ht="15.75">
      <c r="A57" s="90" t="s">
        <v>85</v>
      </c>
      <c r="B57" s="91" t="s">
        <v>86</v>
      </c>
      <c r="C57" s="115" t="s">
        <v>87</v>
      </c>
      <c r="D57" s="78">
        <v>92837</v>
      </c>
      <c r="E57" s="411">
        <f t="shared" ref="E57:E64" si="7">D57*12.5%</f>
        <v>11604.625</v>
      </c>
      <c r="F57" s="411">
        <v>1100</v>
      </c>
      <c r="G57" s="87">
        <f t="shared" si="1"/>
        <v>103341.625</v>
      </c>
      <c r="H57" s="414" t="s">
        <v>262</v>
      </c>
    </row>
    <row r="58" spans="1:8" s="284" customFormat="1" ht="15.75">
      <c r="A58" s="90" t="s">
        <v>88</v>
      </c>
      <c r="B58" s="91" t="s">
        <v>89</v>
      </c>
      <c r="C58" s="115" t="s">
        <v>90</v>
      </c>
      <c r="D58" s="411">
        <v>98623</v>
      </c>
      <c r="E58" s="411">
        <f t="shared" si="7"/>
        <v>12327.875</v>
      </c>
      <c r="F58" s="411">
        <v>1100</v>
      </c>
      <c r="G58" s="87">
        <f t="shared" si="1"/>
        <v>109850.875</v>
      </c>
      <c r="H58" s="414" t="s">
        <v>262</v>
      </c>
    </row>
    <row r="59" spans="1:8" s="229" customFormat="1" ht="15.75">
      <c r="A59" s="90" t="s">
        <v>63</v>
      </c>
      <c r="B59" s="91" t="s">
        <v>112</v>
      </c>
      <c r="C59" s="120"/>
      <c r="D59" s="411">
        <v>82397</v>
      </c>
      <c r="E59" s="411">
        <f t="shared" si="7"/>
        <v>10299.625</v>
      </c>
      <c r="F59" s="411">
        <v>0</v>
      </c>
      <c r="G59" s="87">
        <f t="shared" si="1"/>
        <v>92696.625</v>
      </c>
      <c r="H59" s="414" t="s">
        <v>262</v>
      </c>
    </row>
    <row r="60" spans="1:8" s="229" customFormat="1" ht="15.75">
      <c r="A60" s="90" t="s">
        <v>63</v>
      </c>
      <c r="B60" s="91" t="s">
        <v>113</v>
      </c>
      <c r="C60" s="120"/>
      <c r="D60" s="411">
        <v>84297</v>
      </c>
      <c r="E60" s="411">
        <f t="shared" si="7"/>
        <v>10537.125</v>
      </c>
      <c r="F60" s="411">
        <v>0</v>
      </c>
      <c r="G60" s="87">
        <f t="shared" si="1"/>
        <v>94834.125</v>
      </c>
      <c r="H60" s="414" t="s">
        <v>262</v>
      </c>
    </row>
    <row r="61" spans="1:8" s="229" customFormat="1" ht="15.75">
      <c r="A61" s="90" t="s">
        <v>63</v>
      </c>
      <c r="B61" s="91" t="s">
        <v>115</v>
      </c>
      <c r="C61" s="120"/>
      <c r="D61" s="411">
        <v>85847</v>
      </c>
      <c r="E61" s="411">
        <f t="shared" si="7"/>
        <v>10730.875</v>
      </c>
      <c r="F61" s="411">
        <v>0</v>
      </c>
      <c r="G61" s="87">
        <f t="shared" si="1"/>
        <v>96577.875</v>
      </c>
      <c r="H61" s="414" t="s">
        <v>262</v>
      </c>
    </row>
    <row r="62" spans="1:8" s="229" customFormat="1" ht="15.75">
      <c r="A62" s="90" t="s">
        <v>63</v>
      </c>
      <c r="B62" s="91" t="s">
        <v>114</v>
      </c>
      <c r="C62" s="120"/>
      <c r="D62" s="411">
        <v>83797</v>
      </c>
      <c r="E62" s="411">
        <f t="shared" si="7"/>
        <v>10474.625</v>
      </c>
      <c r="F62" s="411">
        <v>0</v>
      </c>
      <c r="G62" s="87">
        <f t="shared" si="1"/>
        <v>94271.625</v>
      </c>
      <c r="H62" s="414" t="s">
        <v>262</v>
      </c>
    </row>
    <row r="63" spans="1:8" s="229" customFormat="1" ht="15.75">
      <c r="A63" s="90" t="s">
        <v>63</v>
      </c>
      <c r="B63" s="91" t="s">
        <v>116</v>
      </c>
      <c r="C63" s="120"/>
      <c r="D63" s="411">
        <v>83787</v>
      </c>
      <c r="E63" s="411">
        <f t="shared" si="7"/>
        <v>10473.375</v>
      </c>
      <c r="F63" s="411">
        <v>0</v>
      </c>
      <c r="G63" s="87">
        <f t="shared" si="1"/>
        <v>94260.375</v>
      </c>
      <c r="H63" s="407" t="s">
        <v>262</v>
      </c>
    </row>
    <row r="64" spans="1:8" s="229" customFormat="1" ht="16.5" thickBot="1">
      <c r="A64" s="121" t="s">
        <v>63</v>
      </c>
      <c r="B64" s="122" t="s">
        <v>117</v>
      </c>
      <c r="C64" s="120"/>
      <c r="D64" s="411">
        <v>84097</v>
      </c>
      <c r="E64" s="411">
        <f t="shared" si="7"/>
        <v>10512.125</v>
      </c>
      <c r="F64" s="411">
        <v>0</v>
      </c>
      <c r="G64" s="87">
        <f t="shared" si="1"/>
        <v>94609.125</v>
      </c>
      <c r="H64" s="407" t="s">
        <v>262</v>
      </c>
    </row>
    <row r="65" spans="1:8" s="229" customFormat="1" ht="16.5" thickBot="1">
      <c r="A65" s="126"/>
      <c r="B65" s="127"/>
      <c r="C65" s="128"/>
      <c r="D65" s="129"/>
      <c r="E65" s="129"/>
      <c r="F65" s="129"/>
      <c r="G65" s="129"/>
      <c r="H65" s="129"/>
    </row>
    <row r="66" spans="1:8" s="229" customFormat="1" ht="16.5" thickBot="1">
      <c r="A66" s="306" t="s">
        <v>118</v>
      </c>
      <c r="B66" s="307"/>
      <c r="C66" s="307"/>
      <c r="D66" s="307"/>
      <c r="E66" s="307"/>
      <c r="F66" s="307"/>
      <c r="G66" s="307"/>
      <c r="H66" s="307"/>
    </row>
    <row r="67" spans="1:8" s="229" customFormat="1" ht="16.5" thickBot="1">
      <c r="A67" s="540" t="s">
        <v>7</v>
      </c>
      <c r="B67" s="449"/>
      <c r="C67" s="404" t="s">
        <v>8</v>
      </c>
      <c r="D67" s="308" t="s">
        <v>200</v>
      </c>
      <c r="E67" s="406" t="s">
        <v>11</v>
      </c>
      <c r="F67" s="406" t="s">
        <v>204</v>
      </c>
      <c r="G67" s="406" t="s">
        <v>201</v>
      </c>
      <c r="H67" s="410"/>
    </row>
    <row r="68" spans="1:8" s="229" customFormat="1" ht="15.75">
      <c r="A68" s="132" t="s">
        <v>124</v>
      </c>
      <c r="B68" s="133" t="s">
        <v>125</v>
      </c>
      <c r="C68" s="92" t="s">
        <v>68</v>
      </c>
      <c r="D68" s="409">
        <v>89647</v>
      </c>
      <c r="E68" s="411">
        <f t="shared" ref="E68" si="8">D68*12.5%</f>
        <v>11205.875</v>
      </c>
      <c r="F68" s="411">
        <v>1100</v>
      </c>
      <c r="G68" s="87">
        <f>D68+E68-F68</f>
        <v>99752.875</v>
      </c>
      <c r="H68" s="414" t="s">
        <v>262</v>
      </c>
    </row>
    <row r="69" spans="1:8" s="229" customFormat="1" ht="15.75">
      <c r="A69" s="132" t="s">
        <v>124</v>
      </c>
      <c r="B69" s="133" t="s">
        <v>126</v>
      </c>
      <c r="C69" s="92" t="s">
        <v>127</v>
      </c>
      <c r="D69" s="411">
        <v>89697</v>
      </c>
      <c r="E69" s="411">
        <f t="shared" ref="E69:E78" si="9">D69*12.5%</f>
        <v>11212.125</v>
      </c>
      <c r="F69" s="411">
        <v>1100</v>
      </c>
      <c r="G69" s="87">
        <f t="shared" ref="G69:G78" si="10">D69+E69-F69</f>
        <v>99809.125</v>
      </c>
      <c r="H69" s="414" t="s">
        <v>262</v>
      </c>
    </row>
    <row r="70" spans="1:8" s="175" customFormat="1" ht="15.75">
      <c r="A70" s="132" t="s">
        <v>124</v>
      </c>
      <c r="B70" s="133" t="s">
        <v>128</v>
      </c>
      <c r="C70" s="92" t="s">
        <v>127</v>
      </c>
      <c r="D70" s="411">
        <v>90197</v>
      </c>
      <c r="E70" s="411">
        <f t="shared" si="9"/>
        <v>11274.625</v>
      </c>
      <c r="F70" s="411">
        <v>1100</v>
      </c>
      <c r="G70" s="87">
        <f t="shared" si="10"/>
        <v>100371.625</v>
      </c>
      <c r="H70" s="414" t="s">
        <v>262</v>
      </c>
    </row>
    <row r="71" spans="1:8" s="175" customFormat="1" ht="15.75">
      <c r="A71" s="132" t="s">
        <v>129</v>
      </c>
      <c r="B71" s="133" t="s">
        <v>130</v>
      </c>
      <c r="C71" s="92" t="s">
        <v>131</v>
      </c>
      <c r="D71" s="411">
        <v>91697</v>
      </c>
      <c r="E71" s="411">
        <f t="shared" si="9"/>
        <v>11462.125</v>
      </c>
      <c r="F71" s="411">
        <v>1100</v>
      </c>
      <c r="G71" s="87">
        <f t="shared" si="10"/>
        <v>102059.125</v>
      </c>
      <c r="H71" s="414" t="s">
        <v>262</v>
      </c>
    </row>
    <row r="72" spans="1:8" s="175" customFormat="1" ht="15.75">
      <c r="A72" s="132" t="s">
        <v>132</v>
      </c>
      <c r="B72" s="133" t="s">
        <v>133</v>
      </c>
      <c r="C72" s="92" t="s">
        <v>134</v>
      </c>
      <c r="D72" s="411">
        <v>91797</v>
      </c>
      <c r="E72" s="411">
        <f t="shared" si="9"/>
        <v>11474.625</v>
      </c>
      <c r="F72" s="411">
        <v>1100</v>
      </c>
      <c r="G72" s="87">
        <f t="shared" si="10"/>
        <v>102171.625</v>
      </c>
      <c r="H72" s="414" t="s">
        <v>262</v>
      </c>
    </row>
    <row r="73" spans="1:8" s="169" customFormat="1" ht="15.75">
      <c r="A73" s="132" t="s">
        <v>132</v>
      </c>
      <c r="B73" s="133" t="s">
        <v>135</v>
      </c>
      <c r="C73" s="92" t="s">
        <v>134</v>
      </c>
      <c r="D73" s="411">
        <v>93587</v>
      </c>
      <c r="E73" s="411">
        <f t="shared" si="9"/>
        <v>11698.375</v>
      </c>
      <c r="F73" s="411">
        <v>1100</v>
      </c>
      <c r="G73" s="87">
        <f t="shared" si="10"/>
        <v>104185.375</v>
      </c>
      <c r="H73" s="414" t="s">
        <v>262</v>
      </c>
    </row>
    <row r="74" spans="1:8" s="284" customFormat="1" ht="15.75">
      <c r="A74" s="132" t="s">
        <v>119</v>
      </c>
      <c r="B74" s="133" t="s">
        <v>120</v>
      </c>
      <c r="C74" s="92" t="s">
        <v>121</v>
      </c>
      <c r="D74" s="411"/>
      <c r="E74" s="411"/>
      <c r="F74" s="411"/>
      <c r="G74" s="87"/>
      <c r="H74" s="407"/>
    </row>
    <row r="75" spans="1:8" s="284" customFormat="1" ht="15.75">
      <c r="A75" s="134" t="s">
        <v>119</v>
      </c>
      <c r="B75" s="135" t="s">
        <v>122</v>
      </c>
      <c r="C75" s="92" t="s">
        <v>123</v>
      </c>
      <c r="D75" s="411">
        <v>93147</v>
      </c>
      <c r="E75" s="411">
        <f t="shared" si="9"/>
        <v>11643.375</v>
      </c>
      <c r="F75" s="411">
        <v>1100</v>
      </c>
      <c r="G75" s="87">
        <f t="shared" si="10"/>
        <v>103690.375</v>
      </c>
      <c r="H75" s="414" t="s">
        <v>262</v>
      </c>
    </row>
    <row r="76" spans="1:8" s="229" customFormat="1" ht="15.75">
      <c r="A76" s="90" t="s">
        <v>63</v>
      </c>
      <c r="B76" s="91" t="s">
        <v>136</v>
      </c>
      <c r="C76" s="120"/>
      <c r="D76" s="411">
        <v>87297</v>
      </c>
      <c r="E76" s="411">
        <f t="shared" si="9"/>
        <v>10912.125</v>
      </c>
      <c r="F76" s="411">
        <v>0</v>
      </c>
      <c r="G76" s="87">
        <f t="shared" si="10"/>
        <v>98209.125</v>
      </c>
      <c r="H76" s="414" t="s">
        <v>262</v>
      </c>
    </row>
    <row r="77" spans="1:8" s="229" customFormat="1" ht="15.75">
      <c r="A77" s="90" t="s">
        <v>63</v>
      </c>
      <c r="B77" s="91" t="s">
        <v>137</v>
      </c>
      <c r="C77" s="120"/>
      <c r="D77" s="411">
        <v>85197</v>
      </c>
      <c r="E77" s="411">
        <f t="shared" si="9"/>
        <v>10649.625</v>
      </c>
      <c r="F77" s="411">
        <v>0</v>
      </c>
      <c r="G77" s="87">
        <f t="shared" si="10"/>
        <v>95846.625</v>
      </c>
      <c r="H77" s="414" t="s">
        <v>262</v>
      </c>
    </row>
    <row r="78" spans="1:8" s="229" customFormat="1" ht="16.5" thickBot="1">
      <c r="A78" s="121" t="s">
        <v>63</v>
      </c>
      <c r="B78" s="122" t="s">
        <v>138</v>
      </c>
      <c r="C78" s="123"/>
      <c r="D78" s="412">
        <v>85897</v>
      </c>
      <c r="E78" s="412">
        <f t="shared" si="9"/>
        <v>10737.125</v>
      </c>
      <c r="F78" s="412">
        <v>0</v>
      </c>
      <c r="G78" s="312">
        <f t="shared" si="10"/>
        <v>96634.125</v>
      </c>
      <c r="H78" s="415" t="s">
        <v>262</v>
      </c>
    </row>
    <row r="79" spans="1:8" s="229" customFormat="1" ht="16.5" thickBot="1">
      <c r="A79" s="163"/>
      <c r="B79" s="127"/>
      <c r="C79" s="128"/>
      <c r="D79" s="129"/>
      <c r="E79" s="129"/>
      <c r="F79" s="129"/>
      <c r="G79" s="129"/>
      <c r="H79" s="129"/>
    </row>
    <row r="80" spans="1:8" s="229" customFormat="1" ht="16.5" thickBot="1">
      <c r="A80" s="450" t="s">
        <v>139</v>
      </c>
      <c r="B80" s="451"/>
      <c r="C80" s="451"/>
      <c r="D80" s="451"/>
      <c r="E80" s="452"/>
      <c r="F80" s="505"/>
      <c r="G80" s="506"/>
      <c r="H80" s="506"/>
    </row>
    <row r="81" spans="1:8" s="229" customFormat="1" ht="16.5" thickBot="1">
      <c r="A81" s="450" t="s">
        <v>140</v>
      </c>
      <c r="B81" s="452"/>
      <c r="C81" s="175"/>
      <c r="D81" s="453" t="s">
        <v>141</v>
      </c>
      <c r="E81" s="454"/>
      <c r="F81" s="170"/>
      <c r="G81" s="170"/>
      <c r="H81" s="170"/>
    </row>
    <row r="82" spans="1:8" s="229" customFormat="1" ht="15.7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</row>
    <row r="83" spans="1:8" s="229" customFormat="1" ht="15.7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</row>
    <row r="84" spans="1:8" s="229" customFormat="1" ht="15.7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</row>
    <row r="85" spans="1:8" s="229" customFormat="1" ht="15.7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</row>
    <row r="86" spans="1:8" s="229" customFormat="1" ht="15.7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8" s="229" customFormat="1" ht="15.7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</row>
    <row r="88" spans="1:8" s="229" customFormat="1" ht="15.7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</row>
    <row r="89" spans="1:8" s="229" customFormat="1" ht="15.7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</row>
    <row r="90" spans="1:8" s="229" customFormat="1" ht="15.75">
      <c r="A90" s="163" t="s">
        <v>235</v>
      </c>
      <c r="B90" s="184"/>
      <c r="C90" s="169"/>
      <c r="D90" s="128"/>
      <c r="E90" s="185"/>
      <c r="F90" s="170"/>
      <c r="G90" s="170"/>
      <c r="H90" s="170"/>
    </row>
    <row r="91" spans="1:8" s="229" customFormat="1" ht="15.75">
      <c r="A91" s="186" t="s">
        <v>159</v>
      </c>
      <c r="B91" s="187"/>
      <c r="C91" s="188"/>
      <c r="D91" s="188"/>
      <c r="E91" s="188"/>
      <c r="F91" s="188"/>
      <c r="G91" s="188"/>
      <c r="H91" s="188"/>
    </row>
    <row r="92" spans="1:8" s="229" customFormat="1" ht="15.75">
      <c r="A92" s="186" t="s">
        <v>160</v>
      </c>
      <c r="B92" s="187"/>
      <c r="C92" s="188"/>
      <c r="D92" s="188"/>
      <c r="E92" s="188"/>
      <c r="F92" s="188"/>
      <c r="G92" s="188"/>
      <c r="H92" s="188"/>
    </row>
    <row r="93" spans="1:8" s="94" customFormat="1">
      <c r="B93" s="189"/>
      <c r="C93" s="190"/>
      <c r="D93" s="190"/>
      <c r="E93" s="190"/>
      <c r="F93" s="190"/>
      <c r="G93" s="190"/>
      <c r="H93" s="190"/>
    </row>
    <row r="94" spans="1:8" s="94" customFormat="1">
      <c r="B94" s="189"/>
      <c r="C94" s="190"/>
      <c r="D94" s="190"/>
      <c r="E94" s="190"/>
      <c r="F94" s="190"/>
      <c r="G94" s="190"/>
      <c r="H94" s="190"/>
    </row>
    <row r="95" spans="1:8" s="94" customFormat="1">
      <c r="B95" s="189"/>
      <c r="C95" s="190"/>
      <c r="D95" s="190"/>
      <c r="E95" s="190"/>
      <c r="F95" s="190"/>
      <c r="G95" s="190"/>
      <c r="H95" s="190"/>
    </row>
    <row r="96" spans="1:8" s="94" customFormat="1">
      <c r="B96" s="189"/>
      <c r="C96" s="190"/>
      <c r="D96" s="190"/>
      <c r="E96" s="190"/>
      <c r="F96" s="190"/>
      <c r="G96" s="190"/>
      <c r="H96" s="190"/>
    </row>
    <row r="97" spans="1:8" s="94" customFormat="1">
      <c r="B97" s="189"/>
      <c r="C97" s="190"/>
      <c r="D97" s="190"/>
      <c r="E97" s="190"/>
      <c r="F97" s="190"/>
      <c r="G97" s="190"/>
      <c r="H97" s="190"/>
    </row>
    <row r="98" spans="1:8" s="94" customFormat="1">
      <c r="B98" s="189"/>
      <c r="C98" s="190"/>
      <c r="D98" s="190"/>
      <c r="E98" s="190"/>
      <c r="F98" s="190"/>
      <c r="G98" s="190"/>
      <c r="H98" s="190"/>
    </row>
    <row r="99" spans="1:8" s="94" customFormat="1">
      <c r="B99" s="189"/>
      <c r="C99" s="190"/>
      <c r="D99" s="190"/>
      <c r="E99" s="190"/>
      <c r="F99" s="190"/>
      <c r="G99" s="190"/>
      <c r="H99" s="190"/>
    </row>
    <row r="100" spans="1:8" s="94" customFormat="1">
      <c r="B100" s="189"/>
      <c r="C100" s="190"/>
      <c r="D100" s="190"/>
      <c r="E100" s="190"/>
      <c r="F100" s="190"/>
      <c r="G100" s="190"/>
      <c r="H100" s="190"/>
    </row>
    <row r="104" spans="1:8">
      <c r="A104" s="12"/>
      <c r="B104" s="12"/>
      <c r="C104" s="13"/>
      <c r="D104" s="13"/>
      <c r="E104" s="13"/>
      <c r="F104" s="9"/>
      <c r="G104" s="9"/>
      <c r="H104" s="9"/>
    </row>
  </sheetData>
  <mergeCells count="17">
    <mergeCell ref="H1:H5"/>
    <mergeCell ref="A1:A4"/>
    <mergeCell ref="B1:G1"/>
    <mergeCell ref="B2:G2"/>
    <mergeCell ref="B3:G3"/>
    <mergeCell ref="B4:G4"/>
    <mergeCell ref="A6:G6"/>
    <mergeCell ref="A7:G7"/>
    <mergeCell ref="A8:H8"/>
    <mergeCell ref="A9:B9"/>
    <mergeCell ref="A37:H38"/>
    <mergeCell ref="F80:H80"/>
    <mergeCell ref="A39:B39"/>
    <mergeCell ref="A67:B67"/>
    <mergeCell ref="A81:B81"/>
    <mergeCell ref="D81:E81"/>
    <mergeCell ref="A80:E80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99"/>
  <sheetViews>
    <sheetView topLeftCell="A61" workbookViewId="0">
      <selection activeCell="D77" sqref="D77"/>
    </sheetView>
  </sheetViews>
  <sheetFormatPr defaultColWidth="14.85546875" defaultRowHeight="1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>
      <c r="A1" s="445"/>
      <c r="B1" s="446" t="s">
        <v>0</v>
      </c>
      <c r="C1" s="446"/>
      <c r="D1" s="446"/>
      <c r="E1" s="446"/>
      <c r="F1" s="446"/>
      <c r="G1" s="446"/>
      <c r="H1" s="377"/>
    </row>
    <row r="2" spans="1:15" ht="15.75">
      <c r="A2" s="445"/>
      <c r="B2" s="447" t="s">
        <v>241</v>
      </c>
      <c r="C2" s="447"/>
      <c r="D2" s="447"/>
      <c r="E2" s="447"/>
      <c r="F2" s="447"/>
      <c r="G2" s="447"/>
      <c r="H2" s="378"/>
    </row>
    <row r="3" spans="1:15">
      <c r="A3" s="445"/>
      <c r="B3" s="448" t="s">
        <v>244</v>
      </c>
      <c r="C3" s="448"/>
      <c r="D3" s="448"/>
      <c r="E3" s="448"/>
      <c r="F3" s="448"/>
      <c r="G3" s="448"/>
      <c r="H3" s="375"/>
    </row>
    <row r="4" spans="1:15" ht="15.75">
      <c r="A4" s="445"/>
      <c r="B4" s="447" t="s">
        <v>243</v>
      </c>
      <c r="C4" s="447"/>
      <c r="D4" s="447"/>
      <c r="E4" s="447"/>
      <c r="F4" s="447"/>
      <c r="G4" s="447"/>
      <c r="H4" s="378"/>
    </row>
    <row r="5" spans="1:15" ht="15.75" thickBot="1"/>
    <row r="6" spans="1:15" ht="15.75" thickBot="1">
      <c r="A6" s="517" t="s">
        <v>197</v>
      </c>
      <c r="B6" s="518"/>
      <c r="C6" s="518"/>
      <c r="D6" s="518"/>
      <c r="E6" s="518"/>
      <c r="F6" s="518"/>
      <c r="G6" s="518"/>
      <c r="H6" s="36" t="s">
        <v>206</v>
      </c>
    </row>
    <row r="7" spans="1:15" ht="15.75" thickBot="1">
      <c r="A7" s="517" t="s">
        <v>250</v>
      </c>
      <c r="B7" s="518"/>
      <c r="C7" s="518"/>
      <c r="D7" s="518"/>
      <c r="E7" s="518"/>
      <c r="F7" s="518"/>
      <c r="G7" s="518"/>
      <c r="H7" s="4">
        <v>42522</v>
      </c>
    </row>
    <row r="8" spans="1:15">
      <c r="A8" s="535" t="s">
        <v>199</v>
      </c>
      <c r="B8" s="536"/>
      <c r="C8" s="536"/>
      <c r="D8" s="536"/>
      <c r="E8" s="536"/>
      <c r="F8" s="536"/>
      <c r="G8" s="536"/>
      <c r="H8" s="536"/>
    </row>
    <row r="9" spans="1:15" ht="20.25">
      <c r="A9" s="554" t="s">
        <v>140</v>
      </c>
      <c r="B9" s="554"/>
      <c r="C9" s="554"/>
      <c r="D9" s="554"/>
      <c r="E9" s="554"/>
      <c r="F9" s="554"/>
      <c r="G9" s="554"/>
      <c r="H9" s="554"/>
    </row>
    <row r="10" spans="1:15" s="7" customFormat="1" ht="15.75">
      <c r="A10" s="544" t="s">
        <v>255</v>
      </c>
      <c r="B10" s="544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229" customFormat="1" ht="15.75">
      <c r="A11" s="302" t="s">
        <v>15</v>
      </c>
      <c r="B11" s="303" t="s">
        <v>16</v>
      </c>
      <c r="C11" s="313" t="s">
        <v>17</v>
      </c>
      <c r="D11" s="81">
        <v>74420</v>
      </c>
      <c r="E11" s="81">
        <f t="shared" ref="E11:E15" si="0">D11*12.5%</f>
        <v>9302.5</v>
      </c>
      <c r="F11" s="81">
        <v>1100</v>
      </c>
      <c r="G11" s="305">
        <f>D11+E11-F11</f>
        <v>82622.5</v>
      </c>
      <c r="H11" s="359" t="s">
        <v>205</v>
      </c>
    </row>
    <row r="12" spans="1:15" s="229" customFormat="1" ht="15.75">
      <c r="A12" s="90" t="s">
        <v>15</v>
      </c>
      <c r="B12" s="91" t="s">
        <v>24</v>
      </c>
      <c r="C12" s="92" t="s">
        <v>25</v>
      </c>
      <c r="D12" s="82"/>
      <c r="E12" s="82"/>
      <c r="F12" s="82"/>
      <c r="G12" s="87"/>
      <c r="H12" s="359"/>
    </row>
    <row r="13" spans="1:15" s="229" customFormat="1" ht="15.75">
      <c r="A13" s="90" t="s">
        <v>15</v>
      </c>
      <c r="B13" s="91" t="s">
        <v>20</v>
      </c>
      <c r="C13" s="92" t="s">
        <v>21</v>
      </c>
      <c r="D13" s="82"/>
      <c r="E13" s="82"/>
      <c r="F13" s="82"/>
      <c r="G13" s="87"/>
      <c r="H13" s="359"/>
      <c r="L13" s="282"/>
      <c r="M13" s="283"/>
      <c r="N13" s="283"/>
      <c r="O13" s="283"/>
    </row>
    <row r="14" spans="1:15" s="229" customFormat="1" ht="15.75">
      <c r="A14" s="90" t="s">
        <v>15</v>
      </c>
      <c r="B14" s="91" t="s">
        <v>22</v>
      </c>
      <c r="C14" s="92" t="s">
        <v>23</v>
      </c>
      <c r="D14" s="82"/>
      <c r="E14" s="82"/>
      <c r="F14" s="82"/>
      <c r="G14" s="87"/>
      <c r="H14" s="359"/>
      <c r="L14" s="282"/>
      <c r="M14" s="283"/>
      <c r="N14" s="283"/>
      <c r="O14" s="283"/>
    </row>
    <row r="15" spans="1:15" s="229" customFormat="1" ht="15.75">
      <c r="A15" s="90" t="s">
        <v>15</v>
      </c>
      <c r="B15" s="91" t="s">
        <v>18</v>
      </c>
      <c r="C15" s="92" t="s">
        <v>19</v>
      </c>
      <c r="D15" s="82">
        <v>76342</v>
      </c>
      <c r="E15" s="82">
        <f t="shared" si="0"/>
        <v>9542.75</v>
      </c>
      <c r="F15" s="82">
        <v>1100</v>
      </c>
      <c r="G15" s="87">
        <f t="shared" ref="G15:G76" si="1">D15+E15-F15</f>
        <v>84784.75</v>
      </c>
      <c r="H15" s="359" t="s">
        <v>205</v>
      </c>
      <c r="L15" s="282"/>
      <c r="M15" s="283"/>
      <c r="N15" s="283"/>
      <c r="O15" s="283"/>
    </row>
    <row r="16" spans="1:15" s="229" customFormat="1" ht="15.75">
      <c r="A16" s="90" t="s">
        <v>15</v>
      </c>
      <c r="B16" s="91" t="s">
        <v>263</v>
      </c>
      <c r="C16" s="92" t="s">
        <v>264</v>
      </c>
      <c r="D16" s="418"/>
      <c r="E16" s="418"/>
      <c r="F16" s="418"/>
      <c r="G16" s="87"/>
      <c r="H16" s="417"/>
      <c r="L16" s="282"/>
      <c r="M16" s="283"/>
      <c r="N16" s="283"/>
      <c r="O16" s="283"/>
    </row>
    <row r="17" spans="1:15" s="284" customFormat="1" ht="15.75">
      <c r="A17" s="90" t="s">
        <v>26</v>
      </c>
      <c r="B17" s="91" t="s">
        <v>27</v>
      </c>
      <c r="C17" s="92" t="s">
        <v>23</v>
      </c>
      <c r="D17" s="82">
        <v>76898</v>
      </c>
      <c r="E17" s="82">
        <v>10912.62</v>
      </c>
      <c r="F17" s="82">
        <v>1100</v>
      </c>
      <c r="G17" s="87">
        <f t="shared" si="1"/>
        <v>86710.62</v>
      </c>
      <c r="H17" s="417" t="s">
        <v>205</v>
      </c>
      <c r="L17" s="285"/>
      <c r="M17" s="286"/>
      <c r="N17" s="286"/>
      <c r="O17" s="286"/>
    </row>
    <row r="18" spans="1:15" s="229" customFormat="1" ht="15.75">
      <c r="A18" s="90" t="s">
        <v>32</v>
      </c>
      <c r="B18" s="91" t="s">
        <v>33</v>
      </c>
      <c r="C18" s="92" t="s">
        <v>34</v>
      </c>
      <c r="D18" s="82"/>
      <c r="E18" s="82"/>
      <c r="F18" s="82"/>
      <c r="G18" s="87"/>
      <c r="H18" s="359"/>
      <c r="L18" s="283"/>
      <c r="M18" s="283"/>
      <c r="N18" s="283"/>
      <c r="O18" s="283"/>
    </row>
    <row r="19" spans="1:15" s="229" customFormat="1" ht="15.75">
      <c r="A19" s="90" t="s">
        <v>35</v>
      </c>
      <c r="B19" s="91" t="s">
        <v>36</v>
      </c>
      <c r="C19" s="92" t="s">
        <v>37</v>
      </c>
      <c r="D19" s="82"/>
      <c r="E19" s="82"/>
      <c r="F19" s="82"/>
      <c r="G19" s="87"/>
      <c r="H19" s="359"/>
      <c r="L19" s="283"/>
      <c r="M19" s="283"/>
      <c r="N19" s="283"/>
      <c r="O19" s="283"/>
    </row>
    <row r="20" spans="1:15" s="229" customFormat="1" ht="15.75">
      <c r="A20" s="90" t="s">
        <v>35</v>
      </c>
      <c r="B20" s="91" t="s">
        <v>38</v>
      </c>
      <c r="C20" s="92" t="s">
        <v>39</v>
      </c>
      <c r="D20" s="82"/>
      <c r="E20" s="82"/>
      <c r="F20" s="82"/>
      <c r="G20" s="87"/>
      <c r="H20" s="359"/>
      <c r="L20" s="283"/>
      <c r="M20" s="283"/>
      <c r="N20" s="283"/>
      <c r="O20" s="283"/>
    </row>
    <row r="21" spans="1:15" s="229" customFormat="1" ht="15.75">
      <c r="A21" s="90" t="s">
        <v>28</v>
      </c>
      <c r="B21" s="91" t="s">
        <v>29</v>
      </c>
      <c r="C21" s="92" t="s">
        <v>19</v>
      </c>
      <c r="D21" s="82"/>
      <c r="E21" s="82"/>
      <c r="F21" s="317"/>
      <c r="G21" s="87"/>
      <c r="H21" s="359"/>
      <c r="L21" s="283"/>
      <c r="M21" s="283"/>
      <c r="N21" s="283"/>
      <c r="O21" s="283"/>
    </row>
    <row r="22" spans="1:15" s="229" customFormat="1" ht="15.75">
      <c r="A22" s="90" t="s">
        <v>30</v>
      </c>
      <c r="B22" s="91" t="s">
        <v>31</v>
      </c>
      <c r="C22" s="92" t="s">
        <v>23</v>
      </c>
      <c r="D22" s="82"/>
      <c r="E22" s="82"/>
      <c r="F22" s="82"/>
      <c r="G22" s="87"/>
      <c r="H22" s="359"/>
      <c r="L22" s="283"/>
      <c r="M22" s="283"/>
      <c r="N22" s="283"/>
      <c r="O22" s="283"/>
    </row>
    <row r="23" spans="1:15" s="229" customFormat="1" ht="15.75">
      <c r="A23" s="103" t="s">
        <v>59</v>
      </c>
      <c r="B23" s="91" t="s">
        <v>60</v>
      </c>
      <c r="C23" s="92" t="s">
        <v>19</v>
      </c>
      <c r="D23" s="82">
        <v>87720</v>
      </c>
      <c r="E23" s="82">
        <f t="shared" ref="E23:E28" si="2">D23*12.5%</f>
        <v>10965</v>
      </c>
      <c r="F23" s="82">
        <v>1100</v>
      </c>
      <c r="G23" s="87">
        <f t="shared" si="1"/>
        <v>97585</v>
      </c>
      <c r="H23" s="359" t="s">
        <v>205</v>
      </c>
      <c r="L23" s="282"/>
      <c r="M23" s="283"/>
      <c r="N23" s="283"/>
      <c r="O23" s="283"/>
    </row>
    <row r="24" spans="1:15" s="229" customFormat="1" ht="15.75">
      <c r="A24" s="103" t="s">
        <v>40</v>
      </c>
      <c r="B24" s="91" t="s">
        <v>41</v>
      </c>
      <c r="C24" s="92" t="s">
        <v>23</v>
      </c>
      <c r="D24" s="82">
        <v>84129</v>
      </c>
      <c r="E24" s="82">
        <f t="shared" si="2"/>
        <v>10516.125</v>
      </c>
      <c r="F24" s="82">
        <v>1100</v>
      </c>
      <c r="G24" s="87">
        <f t="shared" si="1"/>
        <v>93545.125</v>
      </c>
      <c r="H24" s="359" t="s">
        <v>205</v>
      </c>
      <c r="L24" s="282"/>
      <c r="M24" s="283"/>
      <c r="N24" s="283"/>
      <c r="O24" s="283"/>
    </row>
    <row r="25" spans="1:15" s="229" customFormat="1" ht="15.75">
      <c r="A25" s="103" t="s">
        <v>40</v>
      </c>
      <c r="B25" s="91" t="s">
        <v>42</v>
      </c>
      <c r="C25" s="92" t="s">
        <v>43</v>
      </c>
      <c r="D25" s="82">
        <v>89439</v>
      </c>
      <c r="E25" s="82">
        <f t="shared" si="2"/>
        <v>11179.875</v>
      </c>
      <c r="F25" s="82">
        <v>1100</v>
      </c>
      <c r="G25" s="87">
        <f t="shared" si="1"/>
        <v>99518.875</v>
      </c>
      <c r="H25" s="359" t="s">
        <v>205</v>
      </c>
      <c r="L25" s="282"/>
      <c r="M25" s="283"/>
      <c r="N25" s="283"/>
      <c r="O25" s="283"/>
    </row>
    <row r="26" spans="1:15" s="229" customFormat="1" ht="15.75">
      <c r="A26" s="103" t="s">
        <v>59</v>
      </c>
      <c r="B26" s="91" t="s">
        <v>61</v>
      </c>
      <c r="C26" s="92" t="s">
        <v>62</v>
      </c>
      <c r="D26" s="82"/>
      <c r="E26" s="82"/>
      <c r="F26" s="82"/>
      <c r="G26" s="87"/>
      <c r="H26" s="359"/>
      <c r="L26" s="282"/>
      <c r="M26" s="283"/>
      <c r="N26" s="283"/>
      <c r="O26" s="283"/>
    </row>
    <row r="27" spans="1:15" s="229" customFormat="1" ht="15.75">
      <c r="A27" s="103" t="s">
        <v>40</v>
      </c>
      <c r="B27" s="91" t="s">
        <v>44</v>
      </c>
      <c r="C27" s="92" t="s">
        <v>45</v>
      </c>
      <c r="D27" s="82">
        <v>84756</v>
      </c>
      <c r="E27" s="82">
        <f t="shared" si="2"/>
        <v>10594.5</v>
      </c>
      <c r="F27" s="82">
        <v>1100</v>
      </c>
      <c r="G27" s="87">
        <f t="shared" si="1"/>
        <v>94250.5</v>
      </c>
      <c r="H27" s="359" t="s">
        <v>205</v>
      </c>
      <c r="L27" s="282"/>
      <c r="M27" s="283"/>
      <c r="N27" s="283"/>
      <c r="O27" s="283"/>
    </row>
    <row r="28" spans="1:15" s="229" customFormat="1" ht="15.75">
      <c r="A28" s="103" t="s">
        <v>40</v>
      </c>
      <c r="B28" s="91" t="s">
        <v>46</v>
      </c>
      <c r="C28" s="92" t="s">
        <v>45</v>
      </c>
      <c r="D28" s="82">
        <v>84079</v>
      </c>
      <c r="E28" s="82">
        <f t="shared" si="2"/>
        <v>10509.875</v>
      </c>
      <c r="F28" s="82">
        <v>1100</v>
      </c>
      <c r="G28" s="87">
        <f t="shared" si="1"/>
        <v>93488.875</v>
      </c>
      <c r="H28" s="359" t="s">
        <v>205</v>
      </c>
      <c r="L28" s="282"/>
      <c r="M28" s="283"/>
      <c r="N28" s="283"/>
      <c r="O28" s="283"/>
    </row>
    <row r="29" spans="1:15" s="229" customFormat="1" ht="15.75">
      <c r="A29" s="103" t="s">
        <v>40</v>
      </c>
      <c r="B29" s="91" t="s">
        <v>47</v>
      </c>
      <c r="C29" s="92" t="s">
        <v>233</v>
      </c>
      <c r="D29" s="82"/>
      <c r="E29" s="82"/>
      <c r="F29" s="82"/>
      <c r="G29" s="87"/>
      <c r="H29" s="359"/>
      <c r="L29" s="282"/>
      <c r="M29" s="283"/>
      <c r="N29" s="283"/>
      <c r="O29" s="283"/>
    </row>
    <row r="30" spans="1:15" s="229" customFormat="1" ht="15.75">
      <c r="A30" s="103" t="s">
        <v>40</v>
      </c>
      <c r="B30" s="91" t="s">
        <v>49</v>
      </c>
      <c r="C30" s="92" t="s">
        <v>233</v>
      </c>
      <c r="D30" s="82"/>
      <c r="E30" s="82"/>
      <c r="F30" s="82"/>
      <c r="G30" s="87"/>
      <c r="H30" s="359"/>
      <c r="L30" s="282"/>
      <c r="M30" s="283"/>
      <c r="N30" s="283"/>
      <c r="O30" s="283"/>
    </row>
    <row r="31" spans="1:15" s="229" customFormat="1" ht="15.75">
      <c r="A31" s="103" t="s">
        <v>40</v>
      </c>
      <c r="B31" s="91" t="s">
        <v>50</v>
      </c>
      <c r="C31" s="92" t="s">
        <v>51</v>
      </c>
      <c r="D31" s="82"/>
      <c r="E31" s="82"/>
      <c r="F31" s="82"/>
      <c r="G31" s="87"/>
      <c r="H31" s="359"/>
      <c r="L31" s="282"/>
      <c r="M31" s="283"/>
      <c r="N31" s="283"/>
      <c r="O31" s="283"/>
    </row>
    <row r="32" spans="1:15" s="229" customFormat="1" ht="15.75">
      <c r="A32" s="103" t="s">
        <v>40</v>
      </c>
      <c r="B32" s="91" t="s">
        <v>52</v>
      </c>
      <c r="C32" s="92" t="s">
        <v>53</v>
      </c>
      <c r="D32" s="82"/>
      <c r="E32" s="82"/>
      <c r="F32" s="82"/>
      <c r="G32" s="87"/>
      <c r="H32" s="359"/>
      <c r="L32" s="282"/>
      <c r="M32" s="283"/>
      <c r="N32" s="283"/>
      <c r="O32" s="283"/>
    </row>
    <row r="33" spans="1:236" s="229" customFormat="1" ht="15.75">
      <c r="A33" s="103" t="s">
        <v>40</v>
      </c>
      <c r="B33" s="91" t="s">
        <v>54</v>
      </c>
      <c r="C33" s="92" t="s">
        <v>43</v>
      </c>
      <c r="D33" s="82"/>
      <c r="E33" s="82"/>
      <c r="F33" s="82"/>
      <c r="G33" s="87"/>
      <c r="H33" s="359"/>
      <c r="L33" s="282"/>
      <c r="M33" s="283"/>
      <c r="N33" s="283"/>
      <c r="O33" s="283"/>
    </row>
    <row r="34" spans="1:236" s="284" customFormat="1" ht="15.75">
      <c r="A34" s="103" t="s">
        <v>40</v>
      </c>
      <c r="B34" s="91" t="s">
        <v>55</v>
      </c>
      <c r="C34" s="92" t="s">
        <v>56</v>
      </c>
      <c r="D34" s="82"/>
      <c r="E34" s="82"/>
      <c r="F34" s="82"/>
      <c r="G34" s="87"/>
      <c r="H34" s="359"/>
      <c r="L34" s="285"/>
      <c r="M34" s="286"/>
      <c r="N34" s="286"/>
      <c r="O34" s="286"/>
    </row>
    <row r="35" spans="1:236" s="229" customFormat="1" ht="15.75">
      <c r="A35" s="103" t="s">
        <v>40</v>
      </c>
      <c r="B35" s="91" t="s">
        <v>57</v>
      </c>
      <c r="C35" s="92" t="s">
        <v>58</v>
      </c>
      <c r="D35" s="82"/>
      <c r="E35" s="82"/>
      <c r="F35" s="82"/>
      <c r="G35" s="87"/>
      <c r="H35" s="359"/>
      <c r="L35" s="282"/>
      <c r="M35" s="283"/>
      <c r="N35" s="283"/>
      <c r="O35" s="283"/>
    </row>
    <row r="36" spans="1:236" s="229" customFormat="1" ht="15.75">
      <c r="A36" s="90" t="s">
        <v>63</v>
      </c>
      <c r="B36" s="91" t="s">
        <v>64</v>
      </c>
      <c r="C36" s="92"/>
      <c r="D36" s="82"/>
      <c r="E36" s="82"/>
      <c r="F36" s="82"/>
      <c r="G36" s="87"/>
      <c r="H36" s="359"/>
      <c r="L36" s="283"/>
      <c r="M36" s="283"/>
      <c r="N36" s="283"/>
      <c r="O36" s="283"/>
    </row>
    <row r="37" spans="1:236" s="229" customFormat="1" ht="15.75">
      <c r="A37" s="90" t="s">
        <v>63</v>
      </c>
      <c r="B37" s="91" t="s">
        <v>65</v>
      </c>
      <c r="C37" s="92"/>
      <c r="D37" s="82"/>
      <c r="E37" s="82"/>
      <c r="F37" s="82"/>
      <c r="G37" s="87"/>
      <c r="H37" s="359"/>
      <c r="L37" s="283"/>
      <c r="M37" s="283"/>
      <c r="N37" s="283"/>
      <c r="O37" s="283"/>
    </row>
    <row r="38" spans="1:236" s="283" customFormat="1" ht="16.5" thickBot="1">
      <c r="A38" s="371"/>
      <c r="B38" s="314"/>
      <c r="C38" s="315"/>
      <c r="D38" s="372"/>
      <c r="E38" s="167"/>
      <c r="F38" s="167"/>
      <c r="G38" s="316"/>
      <c r="H38" s="167"/>
      <c r="IB38" s="229"/>
    </row>
    <row r="39" spans="1:236" s="229" customFormat="1" ht="21" thickBot="1">
      <c r="A39" s="502" t="s">
        <v>66</v>
      </c>
      <c r="B39" s="503"/>
      <c r="C39" s="503"/>
      <c r="D39" s="503"/>
      <c r="E39" s="503"/>
      <c r="F39" s="503"/>
      <c r="G39" s="503"/>
      <c r="H39" s="504"/>
      <c r="L39" s="283"/>
      <c r="M39" s="283"/>
      <c r="N39" s="283"/>
      <c r="O39" s="283"/>
    </row>
    <row r="40" spans="1:236" s="287" customFormat="1" ht="16.5" thickBot="1">
      <c r="A40" s="512" t="s">
        <v>7</v>
      </c>
      <c r="B40" s="513"/>
      <c r="C40" s="309" t="s">
        <v>8</v>
      </c>
      <c r="D40" s="309" t="s">
        <v>200</v>
      </c>
      <c r="E40" s="309" t="s">
        <v>11</v>
      </c>
      <c r="F40" s="309" t="s">
        <v>204</v>
      </c>
      <c r="G40" s="366" t="s">
        <v>201</v>
      </c>
      <c r="H40" s="381"/>
      <c r="I40" s="288"/>
      <c r="M40" s="163"/>
      <c r="N40" s="163"/>
      <c r="O40" s="163"/>
      <c r="P40" s="163"/>
    </row>
    <row r="41" spans="1:236" s="175" customFormat="1" ht="15.75">
      <c r="A41" s="302" t="s">
        <v>26</v>
      </c>
      <c r="B41" s="303" t="s">
        <v>67</v>
      </c>
      <c r="C41" s="304" t="s">
        <v>68</v>
      </c>
      <c r="D41" s="81"/>
      <c r="E41" s="81"/>
      <c r="F41" s="81"/>
      <c r="G41" s="305"/>
      <c r="H41" s="363"/>
      <c r="I41" s="129"/>
      <c r="M41" s="288"/>
      <c r="N41" s="288"/>
      <c r="O41" s="288"/>
      <c r="P41" s="288"/>
    </row>
    <row r="42" spans="1:236" s="175" customFormat="1" ht="15.75">
      <c r="A42" s="90" t="s">
        <v>69</v>
      </c>
      <c r="B42" s="91" t="s">
        <v>70</v>
      </c>
      <c r="C42" s="115" t="s">
        <v>71</v>
      </c>
      <c r="D42" s="81"/>
      <c r="E42" s="82"/>
      <c r="F42" s="82"/>
      <c r="G42" s="87"/>
      <c r="H42" s="359"/>
      <c r="I42" s="129"/>
      <c r="M42" s="288"/>
      <c r="N42" s="288"/>
      <c r="O42" s="288"/>
      <c r="P42" s="288"/>
    </row>
    <row r="43" spans="1:236" s="175" customFormat="1" ht="15.75">
      <c r="A43" s="90" t="s">
        <v>72</v>
      </c>
      <c r="B43" s="118" t="s">
        <v>73</v>
      </c>
      <c r="C43" s="115" t="s">
        <v>74</v>
      </c>
      <c r="D43" s="82"/>
      <c r="E43" s="82"/>
      <c r="F43" s="82"/>
      <c r="G43" s="87"/>
      <c r="H43" s="359"/>
      <c r="I43" s="129"/>
      <c r="M43" s="288"/>
      <c r="N43" s="288"/>
      <c r="O43" s="288"/>
      <c r="P43" s="288"/>
    </row>
    <row r="44" spans="1:236" s="229" customFormat="1" ht="15.75">
      <c r="A44" s="90" t="s">
        <v>75</v>
      </c>
      <c r="B44" s="91" t="s">
        <v>76</v>
      </c>
      <c r="C44" s="115" t="s">
        <v>77</v>
      </c>
      <c r="D44" s="82">
        <v>88888</v>
      </c>
      <c r="E44" s="82">
        <f t="shared" ref="E44:E46" si="3">D44*12.5%</f>
        <v>11111</v>
      </c>
      <c r="F44" s="82">
        <v>1100</v>
      </c>
      <c r="G44" s="87">
        <f t="shared" si="1"/>
        <v>98899</v>
      </c>
      <c r="H44" s="359" t="s">
        <v>205</v>
      </c>
      <c r="I44" s="129"/>
      <c r="M44" s="283"/>
      <c r="N44" s="283"/>
      <c r="O44" s="283"/>
      <c r="P44" s="283"/>
    </row>
    <row r="45" spans="1:236" s="284" customFormat="1" ht="15.75">
      <c r="A45" s="90" t="s">
        <v>75</v>
      </c>
      <c r="B45" s="91" t="s">
        <v>78</v>
      </c>
      <c r="C45" s="115" t="s">
        <v>43</v>
      </c>
      <c r="D45" s="82">
        <v>90203</v>
      </c>
      <c r="E45" s="82">
        <f t="shared" si="3"/>
        <v>11275.375</v>
      </c>
      <c r="F45" s="82">
        <v>1100</v>
      </c>
      <c r="G45" s="87">
        <f t="shared" si="1"/>
        <v>100378.375</v>
      </c>
      <c r="H45" s="359" t="s">
        <v>205</v>
      </c>
      <c r="I45" s="129"/>
      <c r="M45" s="286"/>
      <c r="N45" s="286"/>
      <c r="O45" s="286"/>
      <c r="P45" s="286"/>
    </row>
    <row r="46" spans="1:236" s="229" customFormat="1" ht="15.75">
      <c r="A46" s="90" t="s">
        <v>79</v>
      </c>
      <c r="B46" s="91" t="s">
        <v>80</v>
      </c>
      <c r="C46" s="115" t="s">
        <v>43</v>
      </c>
      <c r="D46" s="82">
        <v>91720</v>
      </c>
      <c r="E46" s="82">
        <f t="shared" si="3"/>
        <v>11465</v>
      </c>
      <c r="F46" s="82">
        <v>1100</v>
      </c>
      <c r="G46" s="87">
        <f t="shared" si="1"/>
        <v>102085</v>
      </c>
      <c r="H46" s="359" t="s">
        <v>205</v>
      </c>
      <c r="I46" s="129"/>
      <c r="M46" s="283"/>
      <c r="N46" s="283"/>
      <c r="O46" s="283"/>
      <c r="P46" s="283"/>
    </row>
    <row r="47" spans="1:236" s="229" customFormat="1" ht="15.75">
      <c r="A47" s="90" t="s">
        <v>75</v>
      </c>
      <c r="B47" s="91" t="s">
        <v>81</v>
      </c>
      <c r="C47" s="115" t="s">
        <v>43</v>
      </c>
      <c r="D47" s="82"/>
      <c r="E47" s="82"/>
      <c r="F47" s="82"/>
      <c r="G47" s="87"/>
      <c r="H47" s="359"/>
      <c r="I47" s="129"/>
      <c r="M47" s="283"/>
      <c r="N47" s="283"/>
      <c r="O47" s="283"/>
      <c r="P47" s="283"/>
    </row>
    <row r="48" spans="1:236" s="229" customFormat="1" ht="15.75">
      <c r="A48" s="90" t="s">
        <v>82</v>
      </c>
      <c r="B48" s="91" t="s">
        <v>83</v>
      </c>
      <c r="C48" s="115" t="s">
        <v>84</v>
      </c>
      <c r="D48" s="82"/>
      <c r="E48" s="82"/>
      <c r="F48" s="82"/>
      <c r="G48" s="87"/>
      <c r="H48" s="359"/>
      <c r="I48" s="129"/>
      <c r="M48" s="283"/>
      <c r="N48" s="283"/>
      <c r="O48" s="283"/>
      <c r="P48" s="283"/>
    </row>
    <row r="49" spans="1:16" s="229" customFormat="1" ht="15.75">
      <c r="A49" s="90" t="s">
        <v>91</v>
      </c>
      <c r="B49" s="91" t="s">
        <v>92</v>
      </c>
      <c r="C49" s="115" t="s">
        <v>93</v>
      </c>
      <c r="D49" s="82"/>
      <c r="E49" s="82"/>
      <c r="F49" s="82"/>
      <c r="G49" s="87"/>
      <c r="H49" s="359"/>
      <c r="I49" s="129"/>
      <c r="M49" s="283"/>
      <c r="N49" s="283"/>
      <c r="O49" s="283"/>
      <c r="P49" s="283"/>
    </row>
    <row r="50" spans="1:16" s="284" customFormat="1" ht="15.75">
      <c r="A50" s="90" t="s">
        <v>94</v>
      </c>
      <c r="B50" s="91" t="s">
        <v>95</v>
      </c>
      <c r="C50" s="119" t="s">
        <v>96</v>
      </c>
      <c r="D50" s="82"/>
      <c r="E50" s="82"/>
      <c r="F50" s="82"/>
      <c r="G50" s="87"/>
      <c r="H50" s="359"/>
      <c r="I50" s="129"/>
      <c r="M50" s="286"/>
      <c r="N50" s="286"/>
      <c r="O50" s="286"/>
      <c r="P50" s="286"/>
    </row>
    <row r="51" spans="1:16" s="284" customFormat="1" ht="15.75">
      <c r="A51" s="90" t="s">
        <v>94</v>
      </c>
      <c r="B51" s="91" t="s">
        <v>97</v>
      </c>
      <c r="C51" s="119" t="s">
        <v>98</v>
      </c>
      <c r="D51" s="82"/>
      <c r="E51" s="82"/>
      <c r="F51" s="82"/>
      <c r="G51" s="87"/>
      <c r="H51" s="359"/>
      <c r="I51" s="129"/>
      <c r="M51" s="286"/>
      <c r="N51" s="286"/>
      <c r="O51" s="286"/>
      <c r="P51" s="286"/>
    </row>
    <row r="52" spans="1:16" s="229" customFormat="1" ht="15.75">
      <c r="A52" s="90" t="s">
        <v>99</v>
      </c>
      <c r="B52" s="91" t="s">
        <v>100</v>
      </c>
      <c r="C52" s="119" t="s">
        <v>101</v>
      </c>
      <c r="D52" s="83"/>
      <c r="E52" s="82"/>
      <c r="F52" s="82"/>
      <c r="G52" s="87"/>
      <c r="H52" s="359"/>
      <c r="I52" s="129"/>
      <c r="M52" s="283"/>
      <c r="N52" s="283"/>
      <c r="O52" s="283"/>
      <c r="P52" s="283"/>
    </row>
    <row r="53" spans="1:16" s="229" customFormat="1" ht="15.75">
      <c r="A53" s="90" t="s">
        <v>99</v>
      </c>
      <c r="B53" s="91" t="s">
        <v>102</v>
      </c>
      <c r="C53" s="119" t="s">
        <v>101</v>
      </c>
      <c r="D53" s="83"/>
      <c r="E53" s="82"/>
      <c r="F53" s="82"/>
      <c r="G53" s="87"/>
      <c r="H53" s="359"/>
      <c r="I53" s="129"/>
      <c r="M53" s="283"/>
      <c r="N53" s="283"/>
      <c r="O53" s="283"/>
      <c r="P53" s="283"/>
    </row>
    <row r="54" spans="1:16" s="229" customFormat="1" ht="15.75">
      <c r="A54" s="90" t="s">
        <v>105</v>
      </c>
      <c r="B54" s="91" t="s">
        <v>106</v>
      </c>
      <c r="C54" s="119" t="s">
        <v>107</v>
      </c>
      <c r="D54" s="82"/>
      <c r="E54" s="82"/>
      <c r="F54" s="82"/>
      <c r="G54" s="87"/>
      <c r="H54" s="359"/>
      <c r="I54" s="129"/>
      <c r="M54" s="283"/>
      <c r="N54" s="283"/>
      <c r="O54" s="283"/>
      <c r="P54" s="283"/>
    </row>
    <row r="55" spans="1:16" s="229" customFormat="1" ht="15.75">
      <c r="A55" s="90" t="s">
        <v>108</v>
      </c>
      <c r="B55" s="91" t="s">
        <v>109</v>
      </c>
      <c r="C55" s="119" t="s">
        <v>110</v>
      </c>
      <c r="D55" s="82"/>
      <c r="E55" s="82"/>
      <c r="F55" s="82"/>
      <c r="G55" s="87"/>
      <c r="H55" s="359"/>
      <c r="I55" s="129"/>
      <c r="M55" s="283"/>
      <c r="N55" s="283"/>
      <c r="O55" s="283"/>
      <c r="P55" s="283"/>
    </row>
    <row r="56" spans="1:16" s="229" customFormat="1" ht="15.75">
      <c r="A56" s="90" t="s">
        <v>108</v>
      </c>
      <c r="B56" s="91" t="s">
        <v>111</v>
      </c>
      <c r="C56" s="92" t="s">
        <v>98</v>
      </c>
      <c r="D56" s="78"/>
      <c r="E56" s="82"/>
      <c r="F56" s="82"/>
      <c r="G56" s="87"/>
      <c r="H56" s="359"/>
      <c r="I56" s="129"/>
      <c r="M56" s="283"/>
      <c r="N56" s="283"/>
      <c r="O56" s="283"/>
      <c r="P56" s="283"/>
    </row>
    <row r="57" spans="1:16" s="287" customFormat="1" ht="15.75">
      <c r="A57" s="90" t="s">
        <v>99</v>
      </c>
      <c r="B57" s="91" t="s">
        <v>103</v>
      </c>
      <c r="C57" s="119" t="s">
        <v>104</v>
      </c>
      <c r="D57" s="78"/>
      <c r="E57" s="82"/>
      <c r="F57" s="82"/>
      <c r="G57" s="87"/>
      <c r="H57" s="359"/>
      <c r="I57" s="129"/>
      <c r="M57" s="163"/>
      <c r="N57" s="163"/>
      <c r="O57" s="163"/>
      <c r="P57" s="163"/>
    </row>
    <row r="58" spans="1:16" s="229" customFormat="1" ht="15.75">
      <c r="A58" s="90" t="s">
        <v>85</v>
      </c>
      <c r="B58" s="91" t="s">
        <v>86</v>
      </c>
      <c r="C58" s="115" t="s">
        <v>87</v>
      </c>
      <c r="D58" s="78"/>
      <c r="E58" s="82"/>
      <c r="F58" s="82"/>
      <c r="G58" s="87"/>
      <c r="H58" s="359"/>
      <c r="I58" s="129"/>
      <c r="M58" s="283"/>
      <c r="N58" s="283"/>
      <c r="O58" s="283"/>
      <c r="P58" s="283"/>
    </row>
    <row r="59" spans="1:16" s="284" customFormat="1" ht="15.75">
      <c r="A59" s="90" t="s">
        <v>88</v>
      </c>
      <c r="B59" s="91" t="s">
        <v>89</v>
      </c>
      <c r="C59" s="115" t="s">
        <v>90</v>
      </c>
      <c r="D59" s="82"/>
      <c r="E59" s="82"/>
      <c r="F59" s="82"/>
      <c r="G59" s="87"/>
      <c r="H59" s="356"/>
      <c r="I59" s="129"/>
    </row>
    <row r="60" spans="1:16" s="229" customFormat="1" ht="15.75">
      <c r="A60" s="90" t="s">
        <v>63</v>
      </c>
      <c r="B60" s="91" t="s">
        <v>112</v>
      </c>
      <c r="C60" s="120"/>
      <c r="D60" s="82"/>
      <c r="E60" s="82"/>
      <c r="F60" s="82"/>
      <c r="G60" s="87"/>
      <c r="H60" s="359"/>
      <c r="I60" s="129"/>
      <c r="M60" s="283"/>
      <c r="N60" s="283"/>
      <c r="O60" s="283"/>
      <c r="P60" s="283"/>
    </row>
    <row r="61" spans="1:16" s="229" customFormat="1" ht="15.75">
      <c r="A61" s="90" t="s">
        <v>63</v>
      </c>
      <c r="B61" s="91" t="s">
        <v>113</v>
      </c>
      <c r="C61" s="120"/>
      <c r="D61" s="82"/>
      <c r="E61" s="82"/>
      <c r="F61" s="82"/>
      <c r="G61" s="87"/>
      <c r="H61" s="359"/>
      <c r="I61" s="129"/>
      <c r="M61" s="283"/>
      <c r="N61" s="283"/>
      <c r="O61" s="283"/>
      <c r="P61" s="283"/>
    </row>
    <row r="62" spans="1:16" s="229" customFormat="1" ht="15.75">
      <c r="A62" s="90" t="s">
        <v>63</v>
      </c>
      <c r="B62" s="91" t="s">
        <v>115</v>
      </c>
      <c r="C62" s="120"/>
      <c r="D62" s="82"/>
      <c r="E62" s="82"/>
      <c r="F62" s="82"/>
      <c r="G62" s="87"/>
      <c r="H62" s="359"/>
      <c r="I62" s="129"/>
      <c r="M62" s="282"/>
      <c r="N62" s="282"/>
      <c r="O62" s="282"/>
      <c r="P62" s="282"/>
    </row>
    <row r="63" spans="1:16" s="229" customFormat="1" ht="15.75">
      <c r="A63" s="90" t="s">
        <v>63</v>
      </c>
      <c r="B63" s="91" t="s">
        <v>114</v>
      </c>
      <c r="C63" s="120"/>
      <c r="D63" s="82"/>
      <c r="E63" s="82"/>
      <c r="F63" s="82"/>
      <c r="G63" s="87"/>
      <c r="H63" s="359"/>
      <c r="I63" s="129"/>
      <c r="M63" s="282"/>
      <c r="N63" s="282"/>
      <c r="O63" s="282"/>
      <c r="P63" s="282"/>
    </row>
    <row r="64" spans="1:16" s="229" customFormat="1" ht="15.75">
      <c r="A64" s="90" t="s">
        <v>63</v>
      </c>
      <c r="B64" s="91" t="s">
        <v>116</v>
      </c>
      <c r="C64" s="120"/>
      <c r="D64" s="82"/>
      <c r="E64" s="82"/>
      <c r="F64" s="82"/>
      <c r="G64" s="87"/>
      <c r="H64" s="359"/>
      <c r="I64" s="129"/>
      <c r="M64" s="282"/>
      <c r="N64" s="282"/>
      <c r="O64" s="282"/>
      <c r="P64" s="282"/>
    </row>
    <row r="65" spans="1:16" s="229" customFormat="1" ht="16.5" thickBot="1">
      <c r="A65" s="121" t="s">
        <v>63</v>
      </c>
      <c r="B65" s="122" t="s">
        <v>117</v>
      </c>
      <c r="C65" s="120"/>
      <c r="D65" s="82"/>
      <c r="E65" s="82"/>
      <c r="F65" s="82"/>
      <c r="G65" s="87"/>
      <c r="H65" s="359"/>
      <c r="I65" s="129"/>
      <c r="M65" s="282"/>
      <c r="N65" s="282"/>
      <c r="O65" s="282"/>
      <c r="P65" s="282"/>
    </row>
    <row r="66" spans="1:16" s="229" customFormat="1" ht="15.75">
      <c r="A66" s="163"/>
      <c r="B66" s="168"/>
      <c r="C66" s="169"/>
      <c r="D66" s="170"/>
      <c r="E66" s="170"/>
      <c r="F66" s="170"/>
      <c r="G66" s="316"/>
      <c r="H66" s="170"/>
      <c r="L66" s="283"/>
      <c r="M66" s="283"/>
      <c r="N66" s="283"/>
      <c r="O66" s="283"/>
    </row>
    <row r="67" spans="1:16" s="229" customFormat="1" ht="21" thickBot="1">
      <c r="A67" s="551" t="s">
        <v>118</v>
      </c>
      <c r="B67" s="552"/>
      <c r="C67" s="552"/>
      <c r="D67" s="552"/>
      <c r="E67" s="552"/>
      <c r="F67" s="552"/>
      <c r="G67" s="552"/>
      <c r="H67" s="553"/>
      <c r="L67" s="283"/>
      <c r="M67" s="283"/>
      <c r="N67" s="283"/>
      <c r="O67" s="283"/>
    </row>
    <row r="68" spans="1:16" s="229" customFormat="1" ht="16.5" thickBot="1">
      <c r="A68" s="512" t="s">
        <v>7</v>
      </c>
      <c r="B68" s="513"/>
      <c r="C68" s="309" t="s">
        <v>8</v>
      </c>
      <c r="D68" s="308" t="s">
        <v>200</v>
      </c>
      <c r="E68" s="309" t="s">
        <v>11</v>
      </c>
      <c r="F68" s="309" t="s">
        <v>204</v>
      </c>
      <c r="G68" s="366" t="s">
        <v>201</v>
      </c>
      <c r="H68" s="308"/>
      <c r="I68" s="288"/>
      <c r="M68" s="283"/>
      <c r="N68" s="283"/>
      <c r="O68" s="283"/>
      <c r="P68" s="283"/>
    </row>
    <row r="69" spans="1:16" s="229" customFormat="1" ht="15.75">
      <c r="A69" s="379" t="s">
        <v>124</v>
      </c>
      <c r="B69" s="380" t="s">
        <v>125</v>
      </c>
      <c r="C69" s="313" t="s">
        <v>68</v>
      </c>
      <c r="D69" s="310"/>
      <c r="E69" s="81"/>
      <c r="F69" s="81"/>
      <c r="G69" s="305"/>
      <c r="H69" s="360"/>
      <c r="I69" s="129"/>
      <c r="M69" s="283"/>
      <c r="N69" s="283"/>
      <c r="O69" s="283"/>
      <c r="P69" s="283"/>
    </row>
    <row r="70" spans="1:16" s="229" customFormat="1" ht="15.75">
      <c r="A70" s="132" t="s">
        <v>124</v>
      </c>
      <c r="B70" s="133" t="s">
        <v>126</v>
      </c>
      <c r="C70" s="92" t="s">
        <v>127</v>
      </c>
      <c r="D70" s="82"/>
      <c r="E70" s="82"/>
      <c r="F70" s="82"/>
      <c r="G70" s="87"/>
      <c r="H70" s="359"/>
      <c r="I70" s="129"/>
      <c r="M70" s="283"/>
      <c r="N70" s="283"/>
      <c r="O70" s="283"/>
      <c r="P70" s="283"/>
    </row>
    <row r="71" spans="1:16" s="175" customFormat="1" ht="15.75">
      <c r="A71" s="132" t="s">
        <v>124</v>
      </c>
      <c r="B71" s="133" t="s">
        <v>128</v>
      </c>
      <c r="C71" s="92" t="s">
        <v>127</v>
      </c>
      <c r="D71" s="82"/>
      <c r="E71" s="82"/>
      <c r="F71" s="82"/>
      <c r="G71" s="87"/>
      <c r="H71" s="359"/>
      <c r="I71" s="129"/>
      <c r="J71" s="284"/>
      <c r="M71" s="288"/>
      <c r="N71" s="288"/>
      <c r="O71" s="288"/>
      <c r="P71" s="288"/>
    </row>
    <row r="72" spans="1:16" s="175" customFormat="1" ht="15.75">
      <c r="A72" s="132" t="s">
        <v>129</v>
      </c>
      <c r="B72" s="133" t="s">
        <v>130</v>
      </c>
      <c r="C72" s="92" t="s">
        <v>131</v>
      </c>
      <c r="D72" s="82"/>
      <c r="E72" s="82"/>
      <c r="F72" s="82"/>
      <c r="G72" s="87"/>
      <c r="H72" s="359"/>
      <c r="I72" s="129"/>
      <c r="M72" s="288"/>
      <c r="N72" s="288"/>
      <c r="O72" s="288"/>
      <c r="P72" s="288"/>
    </row>
    <row r="73" spans="1:16" s="175" customFormat="1" ht="15.75">
      <c r="A73" s="132" t="s">
        <v>132</v>
      </c>
      <c r="B73" s="133" t="s">
        <v>133</v>
      </c>
      <c r="C73" s="92" t="s">
        <v>134</v>
      </c>
      <c r="D73" s="82"/>
      <c r="E73" s="82"/>
      <c r="F73" s="82"/>
      <c r="G73" s="87"/>
      <c r="H73" s="359"/>
      <c r="I73" s="129"/>
      <c r="M73" s="288"/>
      <c r="N73" s="288"/>
      <c r="O73" s="288"/>
      <c r="P73" s="288"/>
    </row>
    <row r="74" spans="1:16" s="169" customFormat="1" ht="15.75">
      <c r="A74" s="132" t="s">
        <v>132</v>
      </c>
      <c r="B74" s="133" t="s">
        <v>135</v>
      </c>
      <c r="C74" s="92" t="s">
        <v>134</v>
      </c>
      <c r="D74" s="82"/>
      <c r="E74" s="82"/>
      <c r="F74" s="82"/>
      <c r="G74" s="87"/>
      <c r="H74" s="359"/>
      <c r="I74" s="129"/>
      <c r="M74" s="128"/>
      <c r="N74" s="128"/>
      <c r="O74" s="128"/>
      <c r="P74" s="128"/>
    </row>
    <row r="75" spans="1:16" s="284" customFormat="1" ht="15.75">
      <c r="A75" s="132" t="s">
        <v>119</v>
      </c>
      <c r="B75" s="133" t="s">
        <v>120</v>
      </c>
      <c r="C75" s="92" t="s">
        <v>121</v>
      </c>
      <c r="D75" s="82"/>
      <c r="E75" s="82"/>
      <c r="F75" s="82"/>
      <c r="G75" s="87"/>
      <c r="H75" s="359"/>
      <c r="I75" s="129"/>
      <c r="J75" s="175"/>
      <c r="M75" s="286"/>
      <c r="N75" s="286"/>
      <c r="O75" s="286"/>
      <c r="P75" s="286"/>
    </row>
    <row r="76" spans="1:16" s="284" customFormat="1" ht="15.75">
      <c r="A76" s="134" t="s">
        <v>119</v>
      </c>
      <c r="B76" s="135" t="s">
        <v>122</v>
      </c>
      <c r="C76" s="92" t="s">
        <v>123</v>
      </c>
      <c r="D76" s="82">
        <v>95462</v>
      </c>
      <c r="E76" s="82">
        <f t="shared" ref="E76" si="4">D76*12.5%</f>
        <v>11932.75</v>
      </c>
      <c r="F76" s="82">
        <v>1100</v>
      </c>
      <c r="G76" s="87">
        <f t="shared" si="1"/>
        <v>106294.75</v>
      </c>
      <c r="H76" s="359" t="s">
        <v>205</v>
      </c>
      <c r="I76" s="129"/>
      <c r="J76" s="175"/>
      <c r="M76" s="286"/>
      <c r="N76" s="286"/>
      <c r="O76" s="286"/>
      <c r="P76" s="286"/>
    </row>
    <row r="77" spans="1:16" s="229" customFormat="1" ht="15.75">
      <c r="A77" s="90" t="s">
        <v>63</v>
      </c>
      <c r="B77" s="91" t="s">
        <v>136</v>
      </c>
      <c r="C77" s="120"/>
      <c r="D77" s="82"/>
      <c r="E77" s="82"/>
      <c r="F77" s="82"/>
      <c r="G77" s="87"/>
      <c r="H77" s="359"/>
      <c r="I77" s="129"/>
      <c r="J77" s="284"/>
      <c r="M77" s="283"/>
      <c r="N77" s="283"/>
      <c r="O77" s="283"/>
      <c r="P77" s="283"/>
    </row>
    <row r="78" spans="1:16" s="229" customFormat="1" ht="15.75">
      <c r="A78" s="90" t="s">
        <v>63</v>
      </c>
      <c r="B78" s="91" t="s">
        <v>137</v>
      </c>
      <c r="C78" s="120"/>
      <c r="D78" s="82"/>
      <c r="E78" s="82"/>
      <c r="F78" s="82"/>
      <c r="G78" s="87"/>
      <c r="H78" s="359"/>
      <c r="I78" s="129"/>
      <c r="M78" s="283"/>
      <c r="N78" s="283"/>
      <c r="O78" s="283"/>
      <c r="P78" s="283"/>
    </row>
    <row r="79" spans="1:16" s="229" customFormat="1" ht="16.5" thickBot="1">
      <c r="A79" s="121" t="s">
        <v>63</v>
      </c>
      <c r="B79" s="122" t="s">
        <v>138</v>
      </c>
      <c r="C79" s="123"/>
      <c r="D79" s="311"/>
      <c r="E79" s="311"/>
      <c r="F79" s="311"/>
      <c r="G79" s="312"/>
      <c r="H79" s="362"/>
      <c r="I79" s="129"/>
      <c r="M79" s="283"/>
      <c r="N79" s="283"/>
      <c r="O79" s="283"/>
      <c r="P79" s="283"/>
    </row>
    <row r="80" spans="1:16" s="229" customFormat="1" ht="16.5" thickBot="1">
      <c r="A80" s="171"/>
      <c r="B80" s="172"/>
      <c r="C80" s="173"/>
      <c r="D80" s="174"/>
      <c r="E80" s="174"/>
      <c r="F80" s="129"/>
      <c r="G80" s="129"/>
      <c r="H80" s="129"/>
      <c r="L80" s="283"/>
      <c r="M80" s="283"/>
      <c r="N80" s="283"/>
      <c r="O80" s="283"/>
    </row>
    <row r="81" spans="1:15" s="229" customFormat="1" ht="16.5" thickBot="1">
      <c r="A81" s="450" t="s">
        <v>139</v>
      </c>
      <c r="B81" s="451"/>
      <c r="C81" s="451"/>
      <c r="D81" s="451"/>
      <c r="E81" s="452"/>
      <c r="F81" s="505"/>
      <c r="G81" s="506"/>
      <c r="H81" s="506"/>
      <c r="L81" s="283"/>
      <c r="M81" s="283"/>
      <c r="N81" s="283"/>
      <c r="O81" s="283"/>
    </row>
    <row r="82" spans="1:15" s="229" customFormat="1" ht="16.5" thickBot="1">
      <c r="A82" s="450" t="s">
        <v>140</v>
      </c>
      <c r="B82" s="452"/>
      <c r="C82" s="175"/>
      <c r="D82" s="453" t="s">
        <v>141</v>
      </c>
      <c r="E82" s="454"/>
      <c r="F82" s="170"/>
      <c r="G82" s="170"/>
      <c r="H82" s="170"/>
      <c r="L82" s="283"/>
      <c r="M82" s="283"/>
      <c r="N82" s="283"/>
      <c r="O82" s="283"/>
    </row>
    <row r="83" spans="1:15" s="229" customFormat="1" ht="15.75">
      <c r="A83" s="176" t="s">
        <v>142</v>
      </c>
      <c r="B83" s="177" t="s">
        <v>143</v>
      </c>
      <c r="C83" s="169"/>
      <c r="D83" s="178" t="s">
        <v>142</v>
      </c>
      <c r="E83" s="178" t="s">
        <v>143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>
      <c r="A84" s="179" t="s">
        <v>144</v>
      </c>
      <c r="B84" s="180">
        <v>300</v>
      </c>
      <c r="C84" s="169"/>
      <c r="D84" s="120" t="s">
        <v>145</v>
      </c>
      <c r="E84" s="181">
        <v>300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>
      <c r="A85" s="179" t="s">
        <v>146</v>
      </c>
      <c r="B85" s="180">
        <v>400</v>
      </c>
      <c r="C85" s="169"/>
      <c r="D85" s="120" t="s">
        <v>147</v>
      </c>
      <c r="E85" s="181">
        <v>400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>
      <c r="A86" s="179" t="s">
        <v>148</v>
      </c>
      <c r="B86" s="180">
        <v>500</v>
      </c>
      <c r="C86" s="169"/>
      <c r="D86" s="120" t="s">
        <v>149</v>
      </c>
      <c r="E86" s="181">
        <v>500</v>
      </c>
      <c r="F86" s="170"/>
      <c r="G86" s="170"/>
      <c r="H86" s="170"/>
      <c r="L86" s="283"/>
      <c r="M86" s="283"/>
      <c r="N86" s="283"/>
      <c r="O86" s="283"/>
    </row>
    <row r="87" spans="1:15" s="229" customFormat="1" ht="15.75">
      <c r="A87" s="179" t="s">
        <v>150</v>
      </c>
      <c r="B87" s="180">
        <v>600</v>
      </c>
      <c r="C87" s="169"/>
      <c r="D87" s="120" t="s">
        <v>151</v>
      </c>
      <c r="E87" s="181">
        <v>600</v>
      </c>
      <c r="F87" s="170"/>
      <c r="G87" s="170"/>
      <c r="H87" s="170"/>
    </row>
    <row r="88" spans="1:15" s="229" customFormat="1" ht="15.75">
      <c r="A88" s="179" t="s">
        <v>152</v>
      </c>
      <c r="B88" s="180">
        <v>700</v>
      </c>
      <c r="C88" s="169"/>
      <c r="D88" s="120" t="s">
        <v>153</v>
      </c>
      <c r="E88" s="181">
        <v>700</v>
      </c>
      <c r="F88" s="170"/>
      <c r="G88" s="170"/>
      <c r="H88" s="170"/>
    </row>
    <row r="89" spans="1:15" s="229" customFormat="1" ht="15.75">
      <c r="A89" s="179" t="s">
        <v>154</v>
      </c>
      <c r="B89" s="180">
        <v>800</v>
      </c>
      <c r="C89" s="169"/>
      <c r="D89" s="120" t="s">
        <v>155</v>
      </c>
      <c r="E89" s="181">
        <v>750</v>
      </c>
      <c r="F89" s="170"/>
      <c r="G89" s="170"/>
      <c r="H89" s="170"/>
    </row>
    <row r="90" spans="1:15" s="229" customFormat="1" ht="15.75">
      <c r="A90" s="182" t="s">
        <v>156</v>
      </c>
      <c r="B90" s="183">
        <v>900</v>
      </c>
      <c r="C90" s="169"/>
      <c r="D90" s="120" t="s">
        <v>157</v>
      </c>
      <c r="E90" s="181">
        <v>800</v>
      </c>
      <c r="F90" s="170"/>
      <c r="G90" s="170"/>
      <c r="H90" s="170"/>
    </row>
    <row r="91" spans="1:15" s="229" customFormat="1" ht="15.75">
      <c r="A91" s="163" t="s">
        <v>235</v>
      </c>
      <c r="B91" s="184"/>
      <c r="C91" s="169"/>
      <c r="D91" s="128"/>
      <c r="E91" s="185"/>
      <c r="F91" s="170"/>
      <c r="G91" s="170"/>
      <c r="H91" s="170"/>
    </row>
    <row r="92" spans="1:15" s="229" customFormat="1" ht="15.75">
      <c r="A92" s="186" t="s">
        <v>159</v>
      </c>
      <c r="B92" s="187"/>
      <c r="C92" s="188"/>
      <c r="D92" s="188"/>
      <c r="E92" s="188"/>
      <c r="F92" s="188"/>
      <c r="G92" s="188"/>
      <c r="H92" s="188"/>
    </row>
    <row r="93" spans="1:15" s="229" customFormat="1" ht="15.75">
      <c r="A93" s="186" t="s">
        <v>160</v>
      </c>
      <c r="B93" s="187"/>
      <c r="C93" s="188"/>
      <c r="D93" s="188"/>
      <c r="E93" s="188"/>
      <c r="F93" s="188"/>
      <c r="G93" s="188"/>
      <c r="H93" s="188"/>
    </row>
    <row r="99" spans="1:8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105"/>
  <sheetViews>
    <sheetView topLeftCell="A58" workbookViewId="0">
      <selection activeCell="J38" sqref="J38"/>
    </sheetView>
  </sheetViews>
  <sheetFormatPr defaultColWidth="14.85546875" defaultRowHeight="1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>
      <c r="A1" s="445"/>
      <c r="B1" s="446" t="s">
        <v>0</v>
      </c>
      <c r="C1" s="446"/>
      <c r="D1" s="446"/>
      <c r="E1" s="446"/>
      <c r="F1" s="446"/>
      <c r="G1" s="446"/>
      <c r="H1" s="446"/>
    </row>
    <row r="2" spans="1:15" ht="15.75">
      <c r="A2" s="445"/>
      <c r="B2" s="447" t="s">
        <v>241</v>
      </c>
      <c r="C2" s="447"/>
      <c r="D2" s="447"/>
      <c r="E2" s="447"/>
      <c r="F2" s="447"/>
      <c r="G2" s="447"/>
      <c r="H2" s="447"/>
    </row>
    <row r="3" spans="1:15">
      <c r="A3" s="445"/>
      <c r="B3" s="492" t="s">
        <v>244</v>
      </c>
      <c r="C3" s="492"/>
      <c r="D3" s="492"/>
      <c r="E3" s="492"/>
      <c r="F3" s="492"/>
      <c r="G3" s="492"/>
      <c r="H3" s="492"/>
    </row>
    <row r="4" spans="1:15" ht="15.75">
      <c r="A4" s="445"/>
      <c r="B4" s="447" t="s">
        <v>243</v>
      </c>
      <c r="C4" s="447"/>
      <c r="D4" s="447"/>
      <c r="E4" s="447"/>
      <c r="F4" s="447"/>
      <c r="G4" s="447"/>
      <c r="H4" s="447"/>
    </row>
    <row r="5" spans="1:15" ht="15.75" thickBot="1"/>
    <row r="6" spans="1:15" ht="15.75" thickBot="1">
      <c r="A6" s="517" t="s">
        <v>197</v>
      </c>
      <c r="B6" s="518"/>
      <c r="C6" s="518"/>
      <c r="D6" s="518"/>
      <c r="E6" s="518"/>
      <c r="F6" s="518"/>
      <c r="G6" s="518"/>
      <c r="H6" s="36" t="s">
        <v>207</v>
      </c>
    </row>
    <row r="7" spans="1:15" ht="15.75" thickBot="1">
      <c r="A7" s="517" t="s">
        <v>251</v>
      </c>
      <c r="B7" s="518"/>
      <c r="C7" s="518"/>
      <c r="D7" s="518"/>
      <c r="E7" s="518"/>
      <c r="F7" s="518"/>
      <c r="G7" s="518"/>
      <c r="H7" s="4">
        <v>42522</v>
      </c>
    </row>
    <row r="8" spans="1:15">
      <c r="A8" s="535" t="s">
        <v>199</v>
      </c>
      <c r="B8" s="536"/>
      <c r="C8" s="536"/>
      <c r="D8" s="536"/>
      <c r="E8" s="536"/>
      <c r="F8" s="536"/>
      <c r="G8" s="536"/>
      <c r="H8" s="536"/>
    </row>
    <row r="9" spans="1:15">
      <c r="A9" s="563" t="s">
        <v>140</v>
      </c>
      <c r="B9" s="563"/>
      <c r="C9" s="563"/>
      <c r="D9" s="563"/>
      <c r="E9" s="563"/>
      <c r="F9" s="563"/>
      <c r="G9" s="563"/>
      <c r="H9" s="563"/>
    </row>
    <row r="10" spans="1:15" s="7" customFormat="1" ht="15.75">
      <c r="A10" s="544" t="s">
        <v>256</v>
      </c>
      <c r="B10" s="544"/>
      <c r="C10" s="89" t="s">
        <v>8</v>
      </c>
      <c r="D10" s="89" t="s">
        <v>200</v>
      </c>
      <c r="E10" s="89" t="s">
        <v>11</v>
      </c>
      <c r="F10" s="89" t="s">
        <v>204</v>
      </c>
      <c r="G10" s="88" t="s">
        <v>201</v>
      </c>
      <c r="H10" s="358"/>
    </row>
    <row r="11" spans="1:15" s="157" customFormat="1" ht="14.25">
      <c r="A11" s="324" t="s">
        <v>15</v>
      </c>
      <c r="B11" s="325" t="s">
        <v>16</v>
      </c>
      <c r="C11" s="347" t="s">
        <v>17</v>
      </c>
      <c r="D11" s="318">
        <v>74373</v>
      </c>
      <c r="E11" s="318">
        <f t="shared" ref="E11:E16" si="0">D11*12.5%</f>
        <v>9296.625</v>
      </c>
      <c r="F11" s="318">
        <v>1100</v>
      </c>
      <c r="G11" s="327">
        <f>D11+E11-F11</f>
        <v>82569.625</v>
      </c>
      <c r="H11" s="364" t="s">
        <v>205</v>
      </c>
    </row>
    <row r="12" spans="1:15" s="157" customFormat="1" ht="14.25">
      <c r="A12" s="242" t="s">
        <v>15</v>
      </c>
      <c r="B12" s="243" t="s">
        <v>24</v>
      </c>
      <c r="C12" s="244" t="s">
        <v>25</v>
      </c>
      <c r="D12" s="257"/>
      <c r="E12" s="257"/>
      <c r="F12" s="257"/>
      <c r="G12" s="319"/>
      <c r="H12" s="364"/>
    </row>
    <row r="13" spans="1:15" s="157" customFormat="1" ht="14.25">
      <c r="A13" s="242" t="s">
        <v>15</v>
      </c>
      <c r="B13" s="243" t="s">
        <v>20</v>
      </c>
      <c r="C13" s="244" t="s">
        <v>21</v>
      </c>
      <c r="D13" s="257"/>
      <c r="E13" s="257"/>
      <c r="F13" s="257"/>
      <c r="G13" s="319"/>
      <c r="H13" s="364"/>
      <c r="L13" s="158"/>
      <c r="M13" s="159"/>
      <c r="N13" s="159"/>
      <c r="O13" s="159"/>
    </row>
    <row r="14" spans="1:15" s="157" customFormat="1" ht="14.25">
      <c r="A14" s="242" t="s">
        <v>15</v>
      </c>
      <c r="B14" s="243" t="s">
        <v>22</v>
      </c>
      <c r="C14" s="244" t="s">
        <v>23</v>
      </c>
      <c r="D14" s="257"/>
      <c r="E14" s="257"/>
      <c r="F14" s="257"/>
      <c r="G14" s="319"/>
      <c r="H14" s="364"/>
      <c r="L14" s="158"/>
      <c r="M14" s="159"/>
      <c r="N14" s="159"/>
      <c r="O14" s="159"/>
    </row>
    <row r="15" spans="1:15" s="157" customFormat="1" ht="14.25">
      <c r="A15" s="242" t="s">
        <v>15</v>
      </c>
      <c r="B15" s="243" t="s">
        <v>18</v>
      </c>
      <c r="C15" s="244" t="s">
        <v>19</v>
      </c>
      <c r="D15" s="257">
        <v>75123</v>
      </c>
      <c r="E15" s="257">
        <f t="shared" si="0"/>
        <v>9390.375</v>
      </c>
      <c r="F15" s="257">
        <v>1100</v>
      </c>
      <c r="G15" s="319">
        <f>D15+E15-F15</f>
        <v>83413.375</v>
      </c>
      <c r="H15" s="364" t="s">
        <v>205</v>
      </c>
      <c r="L15" s="158"/>
      <c r="M15" s="159"/>
      <c r="N15" s="159"/>
      <c r="O15" s="159"/>
    </row>
    <row r="16" spans="1:15" s="157" customFormat="1">
      <c r="A16" s="90" t="s">
        <v>15</v>
      </c>
      <c r="B16" s="91" t="s">
        <v>263</v>
      </c>
      <c r="C16" s="92" t="s">
        <v>264</v>
      </c>
      <c r="D16" s="257">
        <v>78343</v>
      </c>
      <c r="E16" s="257">
        <f t="shared" si="0"/>
        <v>9792.875</v>
      </c>
      <c r="F16" s="257">
        <v>1100</v>
      </c>
      <c r="G16" s="319">
        <f>D16+E16-F16</f>
        <v>87035.875</v>
      </c>
      <c r="H16" s="364" t="s">
        <v>205</v>
      </c>
      <c r="L16" s="158"/>
      <c r="M16" s="159"/>
      <c r="N16" s="159"/>
      <c r="O16" s="159"/>
    </row>
    <row r="17" spans="1:15" s="160" customFormat="1" ht="14.25">
      <c r="A17" s="242" t="s">
        <v>26</v>
      </c>
      <c r="B17" s="243" t="s">
        <v>27</v>
      </c>
      <c r="C17" s="244" t="s">
        <v>23</v>
      </c>
      <c r="D17" s="257"/>
      <c r="E17" s="257"/>
      <c r="F17" s="257"/>
      <c r="G17" s="319"/>
      <c r="H17" s="364"/>
      <c r="L17" s="161"/>
      <c r="M17" s="162"/>
      <c r="N17" s="162"/>
      <c r="O17" s="162"/>
    </row>
    <row r="18" spans="1:15" s="157" customFormat="1" ht="14.25">
      <c r="A18" s="242" t="s">
        <v>32</v>
      </c>
      <c r="B18" s="243" t="s">
        <v>33</v>
      </c>
      <c r="C18" s="244" t="s">
        <v>34</v>
      </c>
      <c r="D18" s="257"/>
      <c r="E18" s="257"/>
      <c r="F18" s="257"/>
      <c r="G18" s="319"/>
      <c r="H18" s="364"/>
      <c r="L18" s="159"/>
      <c r="M18" s="159"/>
      <c r="N18" s="159"/>
      <c r="O18" s="159"/>
    </row>
    <row r="19" spans="1:15" s="157" customFormat="1" ht="14.25">
      <c r="A19" s="242" t="s">
        <v>35</v>
      </c>
      <c r="B19" s="243" t="s">
        <v>36</v>
      </c>
      <c r="C19" s="244" t="s">
        <v>37</v>
      </c>
      <c r="D19" s="257"/>
      <c r="E19" s="257"/>
      <c r="F19" s="257"/>
      <c r="G19" s="319"/>
      <c r="H19" s="364"/>
      <c r="L19" s="159"/>
      <c r="M19" s="159"/>
      <c r="N19" s="159"/>
      <c r="O19" s="159"/>
    </row>
    <row r="20" spans="1:15" s="157" customFormat="1" ht="14.25">
      <c r="A20" s="242" t="s">
        <v>35</v>
      </c>
      <c r="B20" s="243" t="s">
        <v>38</v>
      </c>
      <c r="C20" s="244" t="s">
        <v>39</v>
      </c>
      <c r="D20" s="257"/>
      <c r="E20" s="257"/>
      <c r="F20" s="257"/>
      <c r="G20" s="319"/>
      <c r="H20" s="364"/>
      <c r="L20" s="159"/>
      <c r="M20" s="159"/>
      <c r="N20" s="159"/>
      <c r="O20" s="159"/>
    </row>
    <row r="21" spans="1:15" s="157" customFormat="1" ht="14.25">
      <c r="A21" s="242" t="s">
        <v>28</v>
      </c>
      <c r="B21" s="243" t="s">
        <v>29</v>
      </c>
      <c r="C21" s="244" t="s">
        <v>19</v>
      </c>
      <c r="D21" s="257"/>
      <c r="E21" s="257"/>
      <c r="F21" s="320"/>
      <c r="G21" s="319"/>
      <c r="H21" s="364"/>
      <c r="L21" s="159"/>
      <c r="M21" s="159"/>
      <c r="N21" s="159"/>
      <c r="O21" s="159"/>
    </row>
    <row r="22" spans="1:15" s="157" customFormat="1" ht="14.25">
      <c r="A22" s="242" t="s">
        <v>30</v>
      </c>
      <c r="B22" s="243" t="s">
        <v>31</v>
      </c>
      <c r="C22" s="244" t="s">
        <v>23</v>
      </c>
      <c r="D22" s="257"/>
      <c r="E22" s="257"/>
      <c r="F22" s="257"/>
      <c r="G22" s="319"/>
      <c r="H22" s="364"/>
      <c r="L22" s="159"/>
      <c r="M22" s="159"/>
      <c r="N22" s="159"/>
      <c r="O22" s="159"/>
    </row>
    <row r="23" spans="1:15" s="157" customFormat="1" ht="14.25">
      <c r="A23" s="249" t="s">
        <v>59</v>
      </c>
      <c r="B23" s="243" t="s">
        <v>60</v>
      </c>
      <c r="C23" s="244" t="s">
        <v>19</v>
      </c>
      <c r="D23" s="257"/>
      <c r="E23" s="257"/>
      <c r="F23" s="257"/>
      <c r="G23" s="319"/>
      <c r="H23" s="364"/>
      <c r="L23" s="158"/>
      <c r="M23" s="159"/>
      <c r="N23" s="159"/>
      <c r="O23" s="159"/>
    </row>
    <row r="24" spans="1:15" s="157" customFormat="1" ht="14.25">
      <c r="A24" s="249" t="s">
        <v>40</v>
      </c>
      <c r="B24" s="243" t="s">
        <v>41</v>
      </c>
      <c r="C24" s="244" t="s">
        <v>23</v>
      </c>
      <c r="D24" s="257"/>
      <c r="E24" s="257"/>
      <c r="F24" s="257"/>
      <c r="G24" s="319"/>
      <c r="H24" s="364"/>
      <c r="L24" s="158"/>
      <c r="M24" s="159"/>
      <c r="N24" s="159"/>
      <c r="O24" s="159"/>
    </row>
    <row r="25" spans="1:15" s="157" customFormat="1" ht="14.25">
      <c r="A25" s="249" t="s">
        <v>40</v>
      </c>
      <c r="B25" s="243" t="s">
        <v>42</v>
      </c>
      <c r="C25" s="244" t="s">
        <v>43</v>
      </c>
      <c r="D25" s="257">
        <v>85623</v>
      </c>
      <c r="E25" s="257">
        <f t="shared" ref="E25:E31" si="1">D25*12.5%</f>
        <v>10702.875</v>
      </c>
      <c r="F25" s="257">
        <v>1100</v>
      </c>
      <c r="G25" s="319">
        <f>D25+E25-F25</f>
        <v>95225.875</v>
      </c>
      <c r="H25" s="364" t="s">
        <v>205</v>
      </c>
      <c r="L25" s="158"/>
      <c r="M25" s="159"/>
      <c r="N25" s="159"/>
      <c r="O25" s="159"/>
    </row>
    <row r="26" spans="1:15" s="157" customFormat="1" ht="14.25">
      <c r="A26" s="249" t="s">
        <v>59</v>
      </c>
      <c r="B26" s="243" t="s">
        <v>61</v>
      </c>
      <c r="C26" s="244" t="s">
        <v>62</v>
      </c>
      <c r="D26" s="257"/>
      <c r="E26" s="257"/>
      <c r="F26" s="257"/>
      <c r="G26" s="319"/>
      <c r="H26" s="364"/>
      <c r="L26" s="158"/>
      <c r="M26" s="159"/>
      <c r="N26" s="159"/>
      <c r="O26" s="159"/>
    </row>
    <row r="27" spans="1:15" s="157" customFormat="1" ht="14.25">
      <c r="A27" s="249" t="s">
        <v>40</v>
      </c>
      <c r="B27" s="243" t="s">
        <v>44</v>
      </c>
      <c r="C27" s="244" t="s">
        <v>45</v>
      </c>
      <c r="D27" s="257"/>
      <c r="E27" s="257"/>
      <c r="F27" s="257"/>
      <c r="G27" s="319"/>
      <c r="H27" s="364"/>
      <c r="L27" s="158"/>
      <c r="M27" s="159"/>
      <c r="N27" s="159"/>
      <c r="O27" s="159"/>
    </row>
    <row r="28" spans="1:15" s="157" customFormat="1" ht="14.25">
      <c r="A28" s="249" t="s">
        <v>40</v>
      </c>
      <c r="B28" s="243" t="s">
        <v>46</v>
      </c>
      <c r="C28" s="244" t="s">
        <v>45</v>
      </c>
      <c r="D28" s="257"/>
      <c r="E28" s="257"/>
      <c r="F28" s="257"/>
      <c r="G28" s="319"/>
      <c r="H28" s="364"/>
      <c r="L28" s="158"/>
      <c r="M28" s="159"/>
      <c r="N28" s="159"/>
      <c r="O28" s="159"/>
    </row>
    <row r="29" spans="1:15" s="157" customFormat="1" ht="14.25">
      <c r="A29" s="249" t="s">
        <v>40</v>
      </c>
      <c r="B29" s="243" t="s">
        <v>47</v>
      </c>
      <c r="C29" s="244" t="s">
        <v>48</v>
      </c>
      <c r="D29" s="257"/>
      <c r="E29" s="257"/>
      <c r="F29" s="257"/>
      <c r="G29" s="319"/>
      <c r="H29" s="364"/>
      <c r="L29" s="158"/>
      <c r="M29" s="159"/>
      <c r="N29" s="159"/>
      <c r="O29" s="159"/>
    </row>
    <row r="30" spans="1:15" s="157" customFormat="1" ht="14.25">
      <c r="A30" s="249" t="s">
        <v>40</v>
      </c>
      <c r="B30" s="243" t="s">
        <v>49</v>
      </c>
      <c r="C30" s="244" t="s">
        <v>48</v>
      </c>
      <c r="D30" s="257"/>
      <c r="E30" s="257"/>
      <c r="F30" s="257"/>
      <c r="G30" s="319"/>
      <c r="H30" s="364"/>
      <c r="L30" s="158"/>
      <c r="M30" s="159"/>
      <c r="N30" s="159"/>
      <c r="O30" s="159"/>
    </row>
    <row r="31" spans="1:15" s="157" customFormat="1" ht="14.25">
      <c r="A31" s="249" t="s">
        <v>40</v>
      </c>
      <c r="B31" s="243" t="s">
        <v>50</v>
      </c>
      <c r="C31" s="244" t="s">
        <v>51</v>
      </c>
      <c r="D31" s="257">
        <v>83723</v>
      </c>
      <c r="E31" s="257">
        <f t="shared" si="1"/>
        <v>10465.375</v>
      </c>
      <c r="F31" s="257">
        <v>1100</v>
      </c>
      <c r="G31" s="319">
        <f>D31+E31-F31</f>
        <v>93088.375</v>
      </c>
      <c r="H31" s="364" t="s">
        <v>205</v>
      </c>
      <c r="L31" s="158"/>
      <c r="M31" s="159"/>
      <c r="N31" s="159"/>
      <c r="O31" s="159"/>
    </row>
    <row r="32" spans="1:15" s="157" customFormat="1" ht="14.25">
      <c r="A32" s="249" t="s">
        <v>40</v>
      </c>
      <c r="B32" s="243" t="s">
        <v>52</v>
      </c>
      <c r="C32" s="244" t="s">
        <v>53</v>
      </c>
      <c r="D32" s="257"/>
      <c r="E32" s="257"/>
      <c r="F32" s="257"/>
      <c r="G32" s="319"/>
      <c r="H32" s="364"/>
      <c r="L32" s="158"/>
      <c r="M32" s="159"/>
      <c r="N32" s="159"/>
      <c r="O32" s="159"/>
    </row>
    <row r="33" spans="1:236" s="157" customFormat="1" ht="14.25">
      <c r="A33" s="249" t="s">
        <v>40</v>
      </c>
      <c r="B33" s="243" t="s">
        <v>54</v>
      </c>
      <c r="C33" s="244" t="s">
        <v>43</v>
      </c>
      <c r="D33" s="257"/>
      <c r="E33" s="257"/>
      <c r="F33" s="257"/>
      <c r="G33" s="319"/>
      <c r="H33" s="364"/>
      <c r="L33" s="158"/>
      <c r="M33" s="159"/>
      <c r="N33" s="159"/>
      <c r="O33" s="159"/>
    </row>
    <row r="34" spans="1:236" s="160" customFormat="1" ht="14.25">
      <c r="A34" s="249" t="s">
        <v>40</v>
      </c>
      <c r="B34" s="243" t="s">
        <v>55</v>
      </c>
      <c r="C34" s="244" t="s">
        <v>56</v>
      </c>
      <c r="D34" s="257"/>
      <c r="E34" s="257"/>
      <c r="F34" s="257"/>
      <c r="G34" s="319"/>
      <c r="H34" s="364"/>
      <c r="L34" s="161"/>
      <c r="M34" s="162"/>
      <c r="N34" s="162"/>
      <c r="O34" s="162"/>
    </row>
    <row r="35" spans="1:236" s="157" customFormat="1" ht="14.25">
      <c r="A35" s="249" t="s">
        <v>40</v>
      </c>
      <c r="B35" s="243" t="s">
        <v>57</v>
      </c>
      <c r="C35" s="244" t="s">
        <v>58</v>
      </c>
      <c r="D35" s="257"/>
      <c r="E35" s="257"/>
      <c r="F35" s="257"/>
      <c r="G35" s="319"/>
      <c r="H35" s="364"/>
      <c r="L35" s="158"/>
      <c r="M35" s="159"/>
      <c r="N35" s="159"/>
      <c r="O35" s="159"/>
    </row>
    <row r="36" spans="1:236" s="157" customFormat="1" ht="14.25">
      <c r="A36" s="242" t="s">
        <v>63</v>
      </c>
      <c r="B36" s="243" t="s">
        <v>64</v>
      </c>
      <c r="C36" s="244"/>
      <c r="D36" s="257"/>
      <c r="E36" s="257"/>
      <c r="F36" s="257"/>
      <c r="G36" s="319"/>
      <c r="H36" s="364"/>
      <c r="L36" s="159"/>
      <c r="M36" s="159"/>
      <c r="N36" s="159"/>
      <c r="O36" s="159"/>
    </row>
    <row r="37" spans="1:236" s="157" customFormat="1" ht="14.25">
      <c r="A37" s="242" t="s">
        <v>63</v>
      </c>
      <c r="B37" s="243" t="s">
        <v>65</v>
      </c>
      <c r="C37" s="244"/>
      <c r="D37" s="257"/>
      <c r="E37" s="257"/>
      <c r="F37" s="257"/>
      <c r="G37" s="319"/>
      <c r="H37" s="364"/>
      <c r="L37" s="159"/>
      <c r="M37" s="159"/>
      <c r="N37" s="159"/>
      <c r="O37" s="159"/>
    </row>
    <row r="38" spans="1:236" s="159" customFormat="1" ht="21" thickBot="1">
      <c r="A38" s="384"/>
      <c r="B38" s="385"/>
      <c r="C38" s="386"/>
      <c r="D38" s="387"/>
      <c r="E38" s="388"/>
      <c r="F38" s="388"/>
      <c r="G38" s="388"/>
      <c r="H38" s="321"/>
      <c r="IB38" s="157"/>
    </row>
    <row r="39" spans="1:236" s="157" customFormat="1" ht="18.75" thickBot="1">
      <c r="A39" s="488" t="s">
        <v>66</v>
      </c>
      <c r="B39" s="489"/>
      <c r="C39" s="489"/>
      <c r="D39" s="489"/>
      <c r="E39" s="489"/>
      <c r="F39" s="489"/>
      <c r="G39" s="489"/>
      <c r="H39" s="557"/>
      <c r="L39" s="159"/>
      <c r="M39" s="159"/>
      <c r="N39" s="159"/>
      <c r="O39" s="159"/>
    </row>
    <row r="40" spans="1:236" s="113" customFormat="1" ht="15.75" thickBot="1">
      <c r="A40" s="555" t="s">
        <v>7</v>
      </c>
      <c r="B40" s="556"/>
      <c r="C40" s="382" t="s">
        <v>8</v>
      </c>
      <c r="D40" s="323" t="s">
        <v>200</v>
      </c>
      <c r="E40" s="323" t="s">
        <v>11</v>
      </c>
      <c r="F40" s="323" t="s">
        <v>204</v>
      </c>
      <c r="G40" s="383" t="s">
        <v>201</v>
      </c>
      <c r="H40" s="357"/>
      <c r="I40" s="166"/>
      <c r="M40" s="114"/>
      <c r="N40" s="114"/>
      <c r="O40" s="114"/>
      <c r="P40" s="114"/>
    </row>
    <row r="41" spans="1:236" s="156" customFormat="1" ht="14.25">
      <c r="A41" s="324" t="s">
        <v>26</v>
      </c>
      <c r="B41" s="325" t="s">
        <v>67</v>
      </c>
      <c r="C41" s="326" t="s">
        <v>68</v>
      </c>
      <c r="D41" s="318"/>
      <c r="E41" s="318"/>
      <c r="F41" s="318"/>
      <c r="G41" s="327"/>
      <c r="H41" s="364"/>
      <c r="I41" s="322"/>
      <c r="M41" s="166"/>
      <c r="N41" s="166"/>
      <c r="O41" s="166"/>
      <c r="P41" s="166"/>
    </row>
    <row r="42" spans="1:236" s="156" customFormat="1" ht="14.25">
      <c r="A42" s="242" t="s">
        <v>69</v>
      </c>
      <c r="B42" s="243" t="s">
        <v>70</v>
      </c>
      <c r="C42" s="252" t="s">
        <v>71</v>
      </c>
      <c r="D42" s="318"/>
      <c r="E42" s="257"/>
      <c r="F42" s="257"/>
      <c r="G42" s="319"/>
      <c r="H42" s="364"/>
      <c r="I42" s="322"/>
      <c r="M42" s="166"/>
      <c r="N42" s="166"/>
      <c r="O42" s="166"/>
      <c r="P42" s="166"/>
    </row>
    <row r="43" spans="1:236" s="156" customFormat="1" ht="14.25">
      <c r="A43" s="242" t="s">
        <v>72</v>
      </c>
      <c r="B43" s="255" t="s">
        <v>73</v>
      </c>
      <c r="C43" s="252" t="s">
        <v>74</v>
      </c>
      <c r="D43" s="257"/>
      <c r="E43" s="257"/>
      <c r="F43" s="257"/>
      <c r="G43" s="319"/>
      <c r="H43" s="364"/>
      <c r="I43" s="322"/>
      <c r="M43" s="166"/>
      <c r="N43" s="166"/>
      <c r="O43" s="166"/>
      <c r="P43" s="166"/>
    </row>
    <row r="44" spans="1:236" s="157" customFormat="1" ht="14.25">
      <c r="A44" s="242" t="s">
        <v>75</v>
      </c>
      <c r="B44" s="243" t="s">
        <v>76</v>
      </c>
      <c r="C44" s="252" t="s">
        <v>77</v>
      </c>
      <c r="D44" s="257"/>
      <c r="E44" s="257"/>
      <c r="F44" s="257"/>
      <c r="G44" s="319"/>
      <c r="H44" s="364"/>
      <c r="I44" s="322"/>
      <c r="M44" s="159"/>
      <c r="N44" s="159"/>
      <c r="O44" s="159"/>
      <c r="P44" s="159"/>
    </row>
    <row r="45" spans="1:236" s="160" customFormat="1" ht="14.25">
      <c r="A45" s="242" t="s">
        <v>75</v>
      </c>
      <c r="B45" s="243" t="s">
        <v>78</v>
      </c>
      <c r="C45" s="252" t="s">
        <v>43</v>
      </c>
      <c r="D45" s="257"/>
      <c r="E45" s="257"/>
      <c r="F45" s="257"/>
      <c r="G45" s="319"/>
      <c r="H45" s="364"/>
      <c r="I45" s="322"/>
      <c r="M45" s="162"/>
      <c r="N45" s="162"/>
      <c r="O45" s="162"/>
      <c r="P45" s="162"/>
    </row>
    <row r="46" spans="1:236" s="157" customFormat="1" ht="14.25">
      <c r="A46" s="242" t="s">
        <v>79</v>
      </c>
      <c r="B46" s="243" t="s">
        <v>80</v>
      </c>
      <c r="C46" s="252" t="s">
        <v>43</v>
      </c>
      <c r="D46" s="257"/>
      <c r="E46" s="257"/>
      <c r="F46" s="257"/>
      <c r="G46" s="319"/>
      <c r="H46" s="364"/>
      <c r="I46" s="322"/>
      <c r="M46" s="159"/>
      <c r="N46" s="159"/>
      <c r="O46" s="159"/>
      <c r="P46" s="159"/>
    </row>
    <row r="47" spans="1:236" s="157" customFormat="1" ht="14.25">
      <c r="A47" s="242" t="s">
        <v>75</v>
      </c>
      <c r="B47" s="243" t="s">
        <v>81</v>
      </c>
      <c r="C47" s="252" t="s">
        <v>43</v>
      </c>
      <c r="D47" s="257"/>
      <c r="E47" s="257"/>
      <c r="F47" s="257"/>
      <c r="G47" s="319"/>
      <c r="H47" s="364"/>
      <c r="I47" s="322"/>
      <c r="M47" s="159"/>
      <c r="N47" s="159"/>
      <c r="O47" s="159"/>
      <c r="P47" s="159"/>
    </row>
    <row r="48" spans="1:236" s="157" customFormat="1" ht="14.25">
      <c r="A48" s="242" t="s">
        <v>82</v>
      </c>
      <c r="B48" s="243" t="s">
        <v>83</v>
      </c>
      <c r="C48" s="252" t="s">
        <v>84</v>
      </c>
      <c r="D48" s="257"/>
      <c r="E48" s="257"/>
      <c r="F48" s="257"/>
      <c r="G48" s="319"/>
      <c r="H48" s="364"/>
      <c r="I48" s="322"/>
      <c r="M48" s="159"/>
      <c r="N48" s="159"/>
      <c r="O48" s="159"/>
      <c r="P48" s="159"/>
    </row>
    <row r="49" spans="1:16" s="157" customFormat="1" ht="14.25">
      <c r="A49" s="242" t="s">
        <v>91</v>
      </c>
      <c r="B49" s="243" t="s">
        <v>92</v>
      </c>
      <c r="C49" s="252" t="s">
        <v>93</v>
      </c>
      <c r="D49" s="257"/>
      <c r="E49" s="257"/>
      <c r="F49" s="257"/>
      <c r="G49" s="319"/>
      <c r="H49" s="364"/>
      <c r="I49" s="322"/>
      <c r="M49" s="159"/>
      <c r="N49" s="159"/>
      <c r="O49" s="159"/>
      <c r="P49" s="159"/>
    </row>
    <row r="50" spans="1:16" s="160" customFormat="1" ht="14.25">
      <c r="A50" s="242" t="s">
        <v>94</v>
      </c>
      <c r="B50" s="243" t="s">
        <v>95</v>
      </c>
      <c r="C50" s="256" t="s">
        <v>96</v>
      </c>
      <c r="D50" s="257"/>
      <c r="E50" s="257"/>
      <c r="F50" s="257"/>
      <c r="G50" s="319"/>
      <c r="H50" s="364"/>
      <c r="I50" s="322"/>
      <c r="M50" s="162"/>
      <c r="N50" s="162"/>
      <c r="O50" s="162"/>
      <c r="P50" s="162"/>
    </row>
    <row r="51" spans="1:16" s="160" customFormat="1" ht="14.25">
      <c r="A51" s="242" t="s">
        <v>94</v>
      </c>
      <c r="B51" s="243" t="s">
        <v>97</v>
      </c>
      <c r="C51" s="256" t="s">
        <v>98</v>
      </c>
      <c r="D51" s="257"/>
      <c r="E51" s="257"/>
      <c r="F51" s="257"/>
      <c r="G51" s="319"/>
      <c r="H51" s="364"/>
      <c r="I51" s="322"/>
      <c r="M51" s="162"/>
      <c r="N51" s="162"/>
      <c r="O51" s="162"/>
      <c r="P51" s="162"/>
    </row>
    <row r="52" spans="1:16" s="157" customFormat="1" ht="14.25">
      <c r="A52" s="242" t="s">
        <v>99</v>
      </c>
      <c r="B52" s="243" t="s">
        <v>100</v>
      </c>
      <c r="C52" s="256" t="s">
        <v>101</v>
      </c>
      <c r="D52" s="328"/>
      <c r="E52" s="257"/>
      <c r="F52" s="257"/>
      <c r="G52" s="319"/>
      <c r="H52" s="364"/>
      <c r="I52" s="322"/>
      <c r="M52" s="159"/>
      <c r="N52" s="159"/>
      <c r="O52" s="159"/>
      <c r="P52" s="159"/>
    </row>
    <row r="53" spans="1:16" s="157" customFormat="1" ht="14.25">
      <c r="A53" s="242" t="s">
        <v>99</v>
      </c>
      <c r="B53" s="243" t="s">
        <v>102</v>
      </c>
      <c r="C53" s="256" t="s">
        <v>101</v>
      </c>
      <c r="D53" s="328"/>
      <c r="E53" s="257"/>
      <c r="F53" s="257"/>
      <c r="G53" s="319"/>
      <c r="H53" s="364"/>
      <c r="I53" s="322"/>
      <c r="M53" s="159"/>
      <c r="N53" s="159"/>
      <c r="O53" s="159"/>
      <c r="P53" s="159"/>
    </row>
    <row r="54" spans="1:16" s="157" customFormat="1" ht="14.25">
      <c r="A54" s="242" t="s">
        <v>105</v>
      </c>
      <c r="B54" s="243" t="s">
        <v>106</v>
      </c>
      <c r="C54" s="256" t="s">
        <v>107</v>
      </c>
      <c r="D54" s="257"/>
      <c r="E54" s="257"/>
      <c r="F54" s="257"/>
      <c r="G54" s="319"/>
      <c r="H54" s="364"/>
      <c r="I54" s="322"/>
      <c r="M54" s="159"/>
      <c r="N54" s="159"/>
      <c r="O54" s="159"/>
      <c r="P54" s="159"/>
    </row>
    <row r="55" spans="1:16" s="157" customFormat="1" ht="14.25">
      <c r="A55" s="242" t="s">
        <v>108</v>
      </c>
      <c r="B55" s="243" t="s">
        <v>109</v>
      </c>
      <c r="C55" s="256" t="s">
        <v>110</v>
      </c>
      <c r="D55" s="257"/>
      <c r="E55" s="257"/>
      <c r="F55" s="257"/>
      <c r="G55" s="319"/>
      <c r="H55" s="364"/>
      <c r="I55" s="322"/>
      <c r="M55" s="159"/>
      <c r="N55" s="159"/>
      <c r="O55" s="159"/>
      <c r="P55" s="159"/>
    </row>
    <row r="56" spans="1:16" s="157" customFormat="1" ht="14.25">
      <c r="A56" s="242" t="s">
        <v>108</v>
      </c>
      <c r="B56" s="243" t="s">
        <v>111</v>
      </c>
      <c r="C56" s="244" t="s">
        <v>98</v>
      </c>
      <c r="D56" s="245"/>
      <c r="E56" s="257"/>
      <c r="F56" s="257"/>
      <c r="G56" s="319"/>
      <c r="H56" s="364"/>
      <c r="I56" s="322"/>
      <c r="M56" s="159"/>
      <c r="N56" s="159"/>
      <c r="O56" s="159"/>
      <c r="P56" s="159"/>
    </row>
    <row r="57" spans="1:16" s="113" customFormat="1" ht="14.25">
      <c r="A57" s="242" t="s">
        <v>99</v>
      </c>
      <c r="B57" s="243" t="s">
        <v>103</v>
      </c>
      <c r="C57" s="256" t="s">
        <v>104</v>
      </c>
      <c r="D57" s="245"/>
      <c r="E57" s="257"/>
      <c r="F57" s="257"/>
      <c r="G57" s="319"/>
      <c r="H57" s="364"/>
      <c r="I57" s="322"/>
      <c r="M57" s="114"/>
      <c r="N57" s="114"/>
      <c r="O57" s="114"/>
      <c r="P57" s="114"/>
    </row>
    <row r="58" spans="1:16" s="157" customFormat="1" ht="14.25">
      <c r="A58" s="242" t="s">
        <v>85</v>
      </c>
      <c r="B58" s="243" t="s">
        <v>86</v>
      </c>
      <c r="C58" s="252" t="s">
        <v>87</v>
      </c>
      <c r="D58" s="245"/>
      <c r="E58" s="257"/>
      <c r="F58" s="257"/>
      <c r="G58" s="319"/>
      <c r="H58" s="364"/>
      <c r="I58" s="322"/>
      <c r="M58" s="159"/>
      <c r="N58" s="159"/>
      <c r="O58" s="159"/>
      <c r="P58" s="159"/>
    </row>
    <row r="59" spans="1:16" s="160" customFormat="1" ht="14.25">
      <c r="A59" s="242" t="s">
        <v>88</v>
      </c>
      <c r="B59" s="243" t="s">
        <v>89</v>
      </c>
      <c r="C59" s="252" t="s">
        <v>90</v>
      </c>
      <c r="D59" s="257"/>
      <c r="E59" s="257"/>
      <c r="F59" s="257"/>
      <c r="G59" s="319"/>
      <c r="H59" s="364"/>
      <c r="I59" s="322"/>
    </row>
    <row r="60" spans="1:16" s="157" customFormat="1" ht="14.25">
      <c r="A60" s="242" t="s">
        <v>63</v>
      </c>
      <c r="B60" s="243" t="s">
        <v>112</v>
      </c>
      <c r="C60" s="258"/>
      <c r="D60" s="257"/>
      <c r="E60" s="257"/>
      <c r="F60" s="257"/>
      <c r="G60" s="319"/>
      <c r="H60" s="364"/>
      <c r="I60" s="322"/>
      <c r="M60" s="159"/>
      <c r="N60" s="159"/>
      <c r="O60" s="159"/>
      <c r="P60" s="159"/>
    </row>
    <row r="61" spans="1:16" s="157" customFormat="1" ht="14.25">
      <c r="A61" s="242" t="s">
        <v>63</v>
      </c>
      <c r="B61" s="243" t="s">
        <v>113</v>
      </c>
      <c r="C61" s="258"/>
      <c r="D61" s="257"/>
      <c r="E61" s="257"/>
      <c r="F61" s="257"/>
      <c r="G61" s="319"/>
      <c r="H61" s="364"/>
      <c r="I61" s="322"/>
      <c r="M61" s="159"/>
      <c r="N61" s="159"/>
      <c r="O61" s="159"/>
      <c r="P61" s="159"/>
    </row>
    <row r="62" spans="1:16" s="157" customFormat="1" ht="14.25">
      <c r="A62" s="242" t="s">
        <v>63</v>
      </c>
      <c r="B62" s="243" t="s">
        <v>115</v>
      </c>
      <c r="C62" s="258"/>
      <c r="D62" s="257"/>
      <c r="E62" s="257"/>
      <c r="F62" s="257"/>
      <c r="G62" s="319"/>
      <c r="H62" s="364"/>
      <c r="I62" s="322"/>
      <c r="M62" s="158"/>
      <c r="N62" s="158"/>
      <c r="O62" s="158"/>
      <c r="P62" s="158"/>
    </row>
    <row r="63" spans="1:16" s="157" customFormat="1" ht="14.25">
      <c r="A63" s="242" t="s">
        <v>63</v>
      </c>
      <c r="B63" s="243" t="s">
        <v>114</v>
      </c>
      <c r="C63" s="258"/>
      <c r="D63" s="257"/>
      <c r="E63" s="257"/>
      <c r="F63" s="257"/>
      <c r="G63" s="319"/>
      <c r="H63" s="364"/>
      <c r="I63" s="322"/>
      <c r="M63" s="158"/>
      <c r="N63" s="158"/>
      <c r="O63" s="158"/>
      <c r="P63" s="158"/>
    </row>
    <row r="64" spans="1:16" s="157" customFormat="1" ht="14.25">
      <c r="A64" s="242" t="s">
        <v>63</v>
      </c>
      <c r="B64" s="243" t="s">
        <v>116</v>
      </c>
      <c r="C64" s="329"/>
      <c r="D64" s="257"/>
      <c r="E64" s="257"/>
      <c r="F64" s="257"/>
      <c r="G64" s="319"/>
      <c r="H64" s="364"/>
      <c r="I64" s="322"/>
      <c r="M64" s="158"/>
      <c r="N64" s="158"/>
      <c r="O64" s="158"/>
      <c r="P64" s="158"/>
    </row>
    <row r="65" spans="1:16" s="157" customFormat="1" thickBot="1">
      <c r="A65" s="259" t="s">
        <v>63</v>
      </c>
      <c r="B65" s="260" t="s">
        <v>117</v>
      </c>
      <c r="C65" s="329"/>
      <c r="D65" s="257"/>
      <c r="E65" s="257"/>
      <c r="F65" s="257"/>
      <c r="G65" s="319"/>
      <c r="H65" s="364"/>
      <c r="I65" s="322"/>
      <c r="M65" s="158"/>
      <c r="N65" s="158"/>
      <c r="O65" s="158"/>
      <c r="P65" s="158"/>
    </row>
    <row r="66" spans="1:16" s="157" customFormat="1" ht="12.75" thickBot="1">
      <c r="A66" s="114"/>
      <c r="B66" s="330"/>
      <c r="C66" s="141"/>
      <c r="D66" s="136"/>
      <c r="E66" s="136"/>
      <c r="F66" s="136"/>
      <c r="G66" s="136"/>
      <c r="H66" s="136"/>
      <c r="L66" s="159"/>
      <c r="M66" s="159"/>
      <c r="N66" s="159"/>
      <c r="O66" s="159"/>
    </row>
    <row r="67" spans="1:16" s="157" customFormat="1" ht="15.75" customHeight="1" thickBot="1">
      <c r="A67" s="440" t="s">
        <v>118</v>
      </c>
      <c r="B67" s="441"/>
      <c r="C67" s="441"/>
      <c r="D67" s="441"/>
      <c r="E67" s="441"/>
      <c r="F67" s="441"/>
      <c r="G67" s="441"/>
      <c r="H67" s="461"/>
      <c r="L67" s="159"/>
      <c r="M67" s="159"/>
      <c r="N67" s="159"/>
      <c r="O67" s="159"/>
    </row>
    <row r="68" spans="1:16" s="157" customFormat="1" ht="15.75" thickBot="1">
      <c r="A68" s="555" t="s">
        <v>7</v>
      </c>
      <c r="B68" s="556"/>
      <c r="C68" s="382" t="s">
        <v>8</v>
      </c>
      <c r="D68" s="331" t="s">
        <v>200</v>
      </c>
      <c r="E68" s="323" t="s">
        <v>11</v>
      </c>
      <c r="F68" s="323" t="s">
        <v>204</v>
      </c>
      <c r="G68" s="323" t="s">
        <v>201</v>
      </c>
      <c r="H68" s="357"/>
      <c r="I68" s="166"/>
      <c r="M68" s="159"/>
      <c r="N68" s="159"/>
      <c r="O68" s="159"/>
      <c r="P68" s="159"/>
    </row>
    <row r="69" spans="1:16" s="157" customFormat="1" ht="14.25">
      <c r="A69" s="389" t="s">
        <v>124</v>
      </c>
      <c r="B69" s="390" t="s">
        <v>125</v>
      </c>
      <c r="C69" s="347" t="s">
        <v>68</v>
      </c>
      <c r="D69" s="332"/>
      <c r="E69" s="318"/>
      <c r="F69" s="318"/>
      <c r="G69" s="327"/>
      <c r="H69" s="364"/>
      <c r="I69" s="322"/>
      <c r="M69" s="159"/>
      <c r="N69" s="159"/>
      <c r="O69" s="159"/>
      <c r="P69" s="159"/>
    </row>
    <row r="70" spans="1:16" s="157" customFormat="1" ht="14.25">
      <c r="A70" s="261" t="s">
        <v>124</v>
      </c>
      <c r="B70" s="262" t="s">
        <v>126</v>
      </c>
      <c r="C70" s="244" t="s">
        <v>127</v>
      </c>
      <c r="D70" s="257"/>
      <c r="E70" s="257"/>
      <c r="F70" s="257"/>
      <c r="G70" s="319"/>
      <c r="H70" s="364"/>
      <c r="I70" s="322"/>
      <c r="M70" s="159"/>
      <c r="N70" s="159"/>
      <c r="O70" s="159"/>
      <c r="P70" s="159"/>
    </row>
    <row r="71" spans="1:16" s="156" customFormat="1" ht="14.25">
      <c r="A71" s="261" t="s">
        <v>124</v>
      </c>
      <c r="B71" s="262" t="s">
        <v>128</v>
      </c>
      <c r="C71" s="244" t="s">
        <v>127</v>
      </c>
      <c r="D71" s="257"/>
      <c r="E71" s="257"/>
      <c r="F71" s="257"/>
      <c r="G71" s="319"/>
      <c r="H71" s="364"/>
      <c r="I71" s="322"/>
      <c r="J71" s="160"/>
      <c r="M71" s="166"/>
      <c r="N71" s="166"/>
      <c r="O71" s="166"/>
      <c r="P71" s="166"/>
    </row>
    <row r="72" spans="1:16" s="156" customFormat="1" ht="14.25">
      <c r="A72" s="261" t="s">
        <v>129</v>
      </c>
      <c r="B72" s="262" t="s">
        <v>130</v>
      </c>
      <c r="C72" s="244" t="s">
        <v>131</v>
      </c>
      <c r="D72" s="257"/>
      <c r="E72" s="257"/>
      <c r="F72" s="257"/>
      <c r="G72" s="319"/>
      <c r="H72" s="364"/>
      <c r="I72" s="322"/>
      <c r="M72" s="166"/>
      <c r="N72" s="166"/>
      <c r="O72" s="166"/>
      <c r="P72" s="166"/>
    </row>
    <row r="73" spans="1:16" s="156" customFormat="1" ht="14.25">
      <c r="A73" s="261" t="s">
        <v>132</v>
      </c>
      <c r="B73" s="262" t="s">
        <v>133</v>
      </c>
      <c r="C73" s="244" t="s">
        <v>134</v>
      </c>
      <c r="D73" s="257"/>
      <c r="E73" s="257"/>
      <c r="F73" s="257"/>
      <c r="G73" s="319"/>
      <c r="H73" s="364"/>
      <c r="I73" s="322"/>
      <c r="M73" s="166"/>
      <c r="N73" s="166"/>
      <c r="O73" s="166"/>
      <c r="P73" s="166"/>
    </row>
    <row r="74" spans="1:16" s="141" customFormat="1" ht="14.25">
      <c r="A74" s="261" t="s">
        <v>132</v>
      </c>
      <c r="B74" s="262" t="s">
        <v>135</v>
      </c>
      <c r="C74" s="244" t="s">
        <v>134</v>
      </c>
      <c r="D74" s="257"/>
      <c r="E74" s="257"/>
      <c r="F74" s="257"/>
      <c r="G74" s="319"/>
      <c r="H74" s="364"/>
      <c r="I74" s="322"/>
      <c r="M74" s="153"/>
      <c r="N74" s="153"/>
      <c r="O74" s="153"/>
      <c r="P74" s="153"/>
    </row>
    <row r="75" spans="1:16" s="160" customFormat="1" ht="14.25">
      <c r="A75" s="261" t="s">
        <v>119</v>
      </c>
      <c r="B75" s="262" t="s">
        <v>120</v>
      </c>
      <c r="C75" s="244" t="s">
        <v>121</v>
      </c>
      <c r="D75" s="257"/>
      <c r="E75" s="257"/>
      <c r="F75" s="257"/>
      <c r="G75" s="319"/>
      <c r="H75" s="364"/>
      <c r="I75" s="322"/>
      <c r="J75" s="156"/>
      <c r="M75" s="162"/>
      <c r="N75" s="162"/>
      <c r="O75" s="162"/>
      <c r="P75" s="162"/>
    </row>
    <row r="76" spans="1:16" s="160" customFormat="1" ht="14.25">
      <c r="A76" s="265" t="s">
        <v>119</v>
      </c>
      <c r="B76" s="266" t="s">
        <v>122</v>
      </c>
      <c r="C76" s="244" t="s">
        <v>123</v>
      </c>
      <c r="D76" s="257"/>
      <c r="E76" s="257"/>
      <c r="F76" s="257"/>
      <c r="G76" s="319"/>
      <c r="H76" s="364"/>
      <c r="I76" s="322"/>
      <c r="J76" s="156"/>
      <c r="M76" s="162"/>
      <c r="N76" s="162"/>
      <c r="O76" s="162"/>
      <c r="P76" s="162"/>
    </row>
    <row r="77" spans="1:16" s="157" customFormat="1" ht="14.25">
      <c r="A77" s="242" t="s">
        <v>63</v>
      </c>
      <c r="B77" s="243" t="s">
        <v>136</v>
      </c>
      <c r="C77" s="258"/>
      <c r="D77" s="257"/>
      <c r="E77" s="257"/>
      <c r="F77" s="257"/>
      <c r="G77" s="319"/>
      <c r="H77" s="364"/>
      <c r="I77" s="322"/>
      <c r="J77" s="160"/>
      <c r="M77" s="159"/>
      <c r="N77" s="159"/>
      <c r="O77" s="159"/>
      <c r="P77" s="159"/>
    </row>
    <row r="78" spans="1:16" s="157" customFormat="1" ht="14.25">
      <c r="A78" s="242" t="s">
        <v>63</v>
      </c>
      <c r="B78" s="243" t="s">
        <v>137</v>
      </c>
      <c r="C78" s="258"/>
      <c r="D78" s="257"/>
      <c r="E78" s="257"/>
      <c r="F78" s="257"/>
      <c r="G78" s="319"/>
      <c r="H78" s="364"/>
      <c r="I78" s="322"/>
      <c r="M78" s="159"/>
      <c r="N78" s="159"/>
      <c r="O78" s="159"/>
      <c r="P78" s="159"/>
    </row>
    <row r="79" spans="1:16" s="157" customFormat="1" thickBot="1">
      <c r="A79" s="259" t="s">
        <v>63</v>
      </c>
      <c r="B79" s="260" t="s">
        <v>138</v>
      </c>
      <c r="C79" s="267"/>
      <c r="D79" s="333"/>
      <c r="E79" s="333"/>
      <c r="F79" s="333"/>
      <c r="G79" s="334"/>
      <c r="H79" s="364"/>
      <c r="I79" s="322"/>
      <c r="M79" s="159"/>
      <c r="N79" s="159"/>
      <c r="O79" s="159"/>
      <c r="P79" s="159"/>
    </row>
    <row r="80" spans="1:16" s="157" customFormat="1" ht="12.75" thickBot="1">
      <c r="A80" s="335"/>
      <c r="B80" s="336"/>
      <c r="C80" s="337"/>
      <c r="D80" s="338"/>
      <c r="E80" s="338"/>
      <c r="F80" s="322"/>
      <c r="G80" s="322"/>
      <c r="H80" s="322"/>
      <c r="L80" s="159"/>
      <c r="M80" s="159"/>
      <c r="N80" s="159"/>
      <c r="O80" s="159"/>
    </row>
    <row r="81" spans="1:15" s="157" customFormat="1" ht="12.75" thickBot="1">
      <c r="A81" s="558" t="s">
        <v>139</v>
      </c>
      <c r="B81" s="562"/>
      <c r="C81" s="562"/>
      <c r="D81" s="562"/>
      <c r="E81" s="559"/>
      <c r="F81" s="498"/>
      <c r="G81" s="499"/>
      <c r="H81" s="499"/>
      <c r="L81" s="159"/>
      <c r="M81" s="159"/>
      <c r="N81" s="159"/>
      <c r="O81" s="159"/>
    </row>
    <row r="82" spans="1:15" s="157" customFormat="1" ht="12.75" thickBot="1">
      <c r="A82" s="558" t="s">
        <v>140</v>
      </c>
      <c r="B82" s="559"/>
      <c r="C82" s="156"/>
      <c r="D82" s="560" t="s">
        <v>141</v>
      </c>
      <c r="E82" s="561"/>
      <c r="F82" s="136"/>
      <c r="G82" s="136"/>
      <c r="H82" s="136"/>
      <c r="L82" s="159"/>
      <c r="M82" s="159"/>
      <c r="N82" s="159"/>
      <c r="O82" s="159"/>
    </row>
    <row r="83" spans="1:15" s="157" customFormat="1" ht="12">
      <c r="A83" s="339" t="s">
        <v>142</v>
      </c>
      <c r="B83" s="340" t="s">
        <v>143</v>
      </c>
      <c r="C83" s="141"/>
      <c r="D83" s="341" t="s">
        <v>142</v>
      </c>
      <c r="E83" s="341" t="s">
        <v>143</v>
      </c>
      <c r="F83" s="136"/>
      <c r="G83" s="136"/>
      <c r="H83" s="136"/>
      <c r="L83" s="159"/>
      <c r="M83" s="159"/>
      <c r="N83" s="159"/>
      <c r="O83" s="159"/>
    </row>
    <row r="84" spans="1:15" s="157" customFormat="1" ht="12">
      <c r="A84" s="342" t="s">
        <v>144</v>
      </c>
      <c r="B84" s="343">
        <v>300</v>
      </c>
      <c r="C84" s="141"/>
      <c r="D84" s="329" t="s">
        <v>145</v>
      </c>
      <c r="E84" s="344">
        <v>300</v>
      </c>
      <c r="F84" s="136"/>
      <c r="G84" s="136"/>
      <c r="H84" s="136"/>
      <c r="L84" s="159"/>
      <c r="M84" s="159"/>
      <c r="N84" s="159"/>
      <c r="O84" s="159"/>
    </row>
    <row r="85" spans="1:15" s="157" customFormat="1" ht="12">
      <c r="A85" s="342" t="s">
        <v>146</v>
      </c>
      <c r="B85" s="343">
        <v>400</v>
      </c>
      <c r="C85" s="141"/>
      <c r="D85" s="329" t="s">
        <v>147</v>
      </c>
      <c r="E85" s="344">
        <v>400</v>
      </c>
      <c r="F85" s="136"/>
      <c r="G85" s="136"/>
      <c r="H85" s="136"/>
      <c r="L85" s="159"/>
      <c r="M85" s="159"/>
      <c r="N85" s="159"/>
      <c r="O85" s="159"/>
    </row>
    <row r="86" spans="1:15" s="157" customFormat="1" ht="12">
      <c r="A86" s="342" t="s">
        <v>148</v>
      </c>
      <c r="B86" s="343">
        <v>500</v>
      </c>
      <c r="C86" s="141"/>
      <c r="D86" s="329" t="s">
        <v>149</v>
      </c>
      <c r="E86" s="344">
        <v>500</v>
      </c>
      <c r="F86" s="136"/>
      <c r="G86" s="136"/>
      <c r="H86" s="136"/>
      <c r="L86" s="159"/>
      <c r="M86" s="159"/>
      <c r="N86" s="159"/>
      <c r="O86" s="159"/>
    </row>
    <row r="87" spans="1:15" s="157" customFormat="1" ht="12">
      <c r="A87" s="342" t="s">
        <v>150</v>
      </c>
      <c r="B87" s="343">
        <v>600</v>
      </c>
      <c r="C87" s="141"/>
      <c r="D87" s="329" t="s">
        <v>151</v>
      </c>
      <c r="E87" s="344">
        <v>600</v>
      </c>
      <c r="F87" s="136"/>
      <c r="G87" s="136"/>
      <c r="H87" s="136"/>
    </row>
    <row r="88" spans="1:15" s="157" customFormat="1" ht="12">
      <c r="A88" s="342" t="s">
        <v>152</v>
      </c>
      <c r="B88" s="343">
        <v>700</v>
      </c>
      <c r="C88" s="141"/>
      <c r="D88" s="329" t="s">
        <v>153</v>
      </c>
      <c r="E88" s="344">
        <v>700</v>
      </c>
      <c r="F88" s="136"/>
      <c r="G88" s="136"/>
      <c r="H88" s="136"/>
    </row>
    <row r="89" spans="1:15" s="157" customFormat="1" ht="12">
      <c r="A89" s="342" t="s">
        <v>154</v>
      </c>
      <c r="B89" s="343">
        <v>800</v>
      </c>
      <c r="C89" s="141"/>
      <c r="D89" s="329" t="s">
        <v>155</v>
      </c>
      <c r="E89" s="344">
        <v>750</v>
      </c>
      <c r="F89" s="136"/>
      <c r="G89" s="136"/>
      <c r="H89" s="136"/>
    </row>
    <row r="90" spans="1:15" s="157" customFormat="1" ht="12">
      <c r="A90" s="345" t="s">
        <v>156</v>
      </c>
      <c r="B90" s="346">
        <v>900</v>
      </c>
      <c r="C90" s="141"/>
      <c r="D90" s="329" t="s">
        <v>157</v>
      </c>
      <c r="E90" s="344">
        <v>800</v>
      </c>
      <c r="F90" s="136"/>
      <c r="G90" s="136"/>
      <c r="H90" s="136"/>
    </row>
    <row r="91" spans="1:15" s="157" customFormat="1" ht="12">
      <c r="A91" s="114" t="s">
        <v>158</v>
      </c>
      <c r="B91" s="152"/>
      <c r="C91" s="141"/>
      <c r="D91" s="153"/>
      <c r="E91" s="154"/>
      <c r="F91" s="136"/>
      <c r="G91" s="136"/>
      <c r="H91" s="136"/>
    </row>
    <row r="92" spans="1:15" s="157" customFormat="1" ht="12">
      <c r="A92" s="289" t="s">
        <v>159</v>
      </c>
      <c r="B92" s="290"/>
      <c r="C92" s="291"/>
      <c r="D92" s="291"/>
      <c r="E92" s="291"/>
      <c r="F92" s="291"/>
      <c r="G92" s="291"/>
      <c r="H92" s="291"/>
    </row>
    <row r="93" spans="1:15" s="157" customFormat="1" ht="12">
      <c r="A93" s="289" t="s">
        <v>160</v>
      </c>
      <c r="B93" s="290"/>
      <c r="C93" s="291"/>
      <c r="D93" s="291"/>
      <c r="E93" s="291"/>
      <c r="F93" s="291"/>
      <c r="G93" s="291"/>
      <c r="H93" s="291"/>
    </row>
    <row r="94" spans="1:15" s="94" customFormat="1">
      <c r="B94" s="189"/>
      <c r="C94" s="190"/>
      <c r="D94" s="190"/>
      <c r="E94" s="190"/>
      <c r="F94" s="190"/>
      <c r="G94" s="190"/>
      <c r="H94" s="190"/>
    </row>
    <row r="95" spans="1:15" s="94" customFormat="1">
      <c r="B95" s="189"/>
      <c r="C95" s="190"/>
      <c r="D95" s="190"/>
      <c r="E95" s="190"/>
      <c r="F95" s="190"/>
      <c r="G95" s="190"/>
      <c r="H95" s="190"/>
    </row>
    <row r="96" spans="1:15" s="94" customFormat="1">
      <c r="B96" s="189"/>
      <c r="C96" s="190"/>
      <c r="D96" s="190"/>
      <c r="E96" s="190"/>
      <c r="F96" s="190"/>
      <c r="G96" s="190"/>
      <c r="H96" s="190"/>
    </row>
    <row r="97" spans="1:8" s="94" customFormat="1">
      <c r="B97" s="189"/>
      <c r="C97" s="190"/>
      <c r="D97" s="190"/>
      <c r="E97" s="190"/>
      <c r="F97" s="190"/>
      <c r="G97" s="190"/>
      <c r="H97" s="190"/>
    </row>
    <row r="98" spans="1:8" s="94" customFormat="1">
      <c r="B98" s="189"/>
      <c r="C98" s="190"/>
      <c r="D98" s="190"/>
      <c r="E98" s="190"/>
      <c r="F98" s="190"/>
      <c r="G98" s="190"/>
      <c r="H98" s="190"/>
    </row>
    <row r="99" spans="1:8" s="94" customFormat="1">
      <c r="B99" s="189"/>
      <c r="C99" s="190"/>
      <c r="D99" s="190"/>
      <c r="E99" s="190"/>
      <c r="F99" s="190"/>
      <c r="G99" s="190"/>
      <c r="H99" s="190"/>
    </row>
    <row r="100" spans="1:8" s="94" customFormat="1">
      <c r="B100" s="189"/>
      <c r="C100" s="190"/>
      <c r="D100" s="190"/>
      <c r="E100" s="190"/>
      <c r="F100" s="190"/>
      <c r="G100" s="190"/>
      <c r="H100" s="190"/>
    </row>
    <row r="101" spans="1:8" s="94" customFormat="1">
      <c r="B101" s="189"/>
      <c r="C101" s="190"/>
      <c r="D101" s="190"/>
      <c r="E101" s="190"/>
      <c r="F101" s="190"/>
      <c r="G101" s="190"/>
      <c r="H101" s="190"/>
    </row>
    <row r="105" spans="1:8">
      <c r="A105" s="12"/>
      <c r="B105" s="12"/>
      <c r="C105" s="13"/>
      <c r="D105" s="13"/>
      <c r="E105" s="13"/>
      <c r="F105" s="9"/>
      <c r="G105" s="9"/>
      <c r="H105" s="9"/>
    </row>
  </sheetData>
  <mergeCells count="18">
    <mergeCell ref="A6:G6"/>
    <mergeCell ref="A7:G7"/>
    <mergeCell ref="A8:H8"/>
    <mergeCell ref="A9:H9"/>
    <mergeCell ref="A10:B10"/>
    <mergeCell ref="A1:A4"/>
    <mergeCell ref="B1:H1"/>
    <mergeCell ref="B2:H2"/>
    <mergeCell ref="B3:H3"/>
    <mergeCell ref="B4:H4"/>
    <mergeCell ref="A40:B40"/>
    <mergeCell ref="A39:H39"/>
    <mergeCell ref="A68:B68"/>
    <mergeCell ref="A67:H67"/>
    <mergeCell ref="A82:B82"/>
    <mergeCell ref="D82:E82"/>
    <mergeCell ref="A81:E81"/>
    <mergeCell ref="F81:H81"/>
  </mergeCells>
  <pageMargins left="0.7" right="0.7" top="0.75" bottom="0.75" header="0.3" footer="0.3"/>
  <pageSetup scale="51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opLeftCell="A4" workbookViewId="0">
      <selection activeCell="K12" sqref="K12"/>
    </sheetView>
  </sheetViews>
  <sheetFormatPr defaultRowHeight="1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>
      <c r="A1" s="445"/>
      <c r="B1" s="573" t="s">
        <v>0</v>
      </c>
      <c r="C1" s="573"/>
      <c r="D1" s="573"/>
      <c r="E1" s="573"/>
      <c r="F1" s="573"/>
      <c r="G1" s="573"/>
      <c r="H1" s="573"/>
      <c r="I1" s="445"/>
    </row>
    <row r="2" spans="1:14">
      <c r="A2" s="445"/>
      <c r="B2" s="448" t="s">
        <v>1</v>
      </c>
      <c r="C2" s="448"/>
      <c r="D2" s="448"/>
      <c r="E2" s="448"/>
      <c r="F2" s="448"/>
      <c r="G2" s="448"/>
      <c r="H2" s="448"/>
      <c r="I2" s="445"/>
    </row>
    <row r="3" spans="1:14">
      <c r="A3" s="445"/>
      <c r="B3" s="539" t="s">
        <v>252</v>
      </c>
      <c r="C3" s="539"/>
      <c r="D3" s="539"/>
      <c r="E3" s="539"/>
      <c r="F3" s="539"/>
      <c r="G3" s="539"/>
      <c r="H3" s="539"/>
      <c r="I3" s="445"/>
    </row>
    <row r="4" spans="1:14">
      <c r="A4" s="445"/>
      <c r="B4" s="574" t="s">
        <v>208</v>
      </c>
      <c r="C4" s="574"/>
      <c r="D4" s="574"/>
      <c r="E4" s="574"/>
      <c r="F4" s="574"/>
      <c r="G4" s="574"/>
      <c r="H4" s="574"/>
      <c r="I4" s="445"/>
    </row>
    <row r="5" spans="1:14" ht="15.75" thickBot="1">
      <c r="B5" s="1"/>
      <c r="C5" s="2"/>
      <c r="D5" s="2"/>
      <c r="F5" s="2"/>
      <c r="G5" s="2"/>
      <c r="H5" s="2"/>
      <c r="I5" s="2"/>
    </row>
    <row r="6" spans="1:14" ht="15.75" thickBot="1">
      <c r="A6" s="465" t="s">
        <v>209</v>
      </c>
      <c r="B6" s="466"/>
      <c r="C6" s="466"/>
      <c r="D6" s="466"/>
      <c r="E6" s="466"/>
      <c r="F6" s="466"/>
      <c r="G6" s="466"/>
      <c r="H6" s="575"/>
      <c r="I6" s="3" t="s">
        <v>210</v>
      </c>
    </row>
    <row r="7" spans="1:14" ht="15.75" thickBot="1">
      <c r="A7" s="468"/>
      <c r="B7" s="469"/>
      <c r="C7" s="469"/>
      <c r="D7" s="469"/>
      <c r="E7" s="469"/>
      <c r="F7" s="469"/>
      <c r="G7" s="469"/>
      <c r="H7" s="576"/>
      <c r="I7" s="4">
        <v>42522</v>
      </c>
    </row>
    <row r="8" spans="1:14" ht="16.5" thickBot="1">
      <c r="A8" s="567" t="s">
        <v>6</v>
      </c>
      <c r="B8" s="568"/>
      <c r="C8" s="568"/>
      <c r="D8" s="568"/>
      <c r="E8" s="568"/>
      <c r="F8" s="568"/>
      <c r="G8" s="568"/>
      <c r="H8" s="568"/>
      <c r="I8" s="569"/>
    </row>
    <row r="9" spans="1:14" ht="15.75" thickBot="1">
      <c r="A9" s="564" t="s">
        <v>211</v>
      </c>
      <c r="B9" s="565"/>
      <c r="C9" s="566"/>
    </row>
    <row r="10" spans="1:14">
      <c r="A10" s="350"/>
      <c r="B10" s="350"/>
    </row>
    <row r="11" spans="1:14">
      <c r="A11" s="37" t="s">
        <v>212</v>
      </c>
      <c r="B11" s="38"/>
      <c r="J11" t="s">
        <v>261</v>
      </c>
    </row>
    <row r="12" spans="1:14">
      <c r="A12" s="37" t="s">
        <v>213</v>
      </c>
      <c r="B12" s="38"/>
    </row>
    <row r="13" spans="1:14">
      <c r="A13" s="37" t="s">
        <v>214</v>
      </c>
      <c r="B13" s="38"/>
    </row>
    <row r="14" spans="1:14">
      <c r="A14" s="37" t="s">
        <v>215</v>
      </c>
      <c r="B14" s="38"/>
    </row>
    <row r="15" spans="1:14">
      <c r="A15" s="37" t="s">
        <v>216</v>
      </c>
      <c r="B15" s="38"/>
      <c r="N15" s="34"/>
    </row>
    <row r="16" spans="1:14" ht="15.75" thickBot="1">
      <c r="A16" s="8"/>
      <c r="B16" s="8"/>
    </row>
    <row r="17" spans="1:9" ht="16.5" thickBot="1">
      <c r="A17" s="570" t="s">
        <v>66</v>
      </c>
      <c r="B17" s="571"/>
      <c r="C17" s="571"/>
      <c r="D17" s="571"/>
      <c r="E17" s="571"/>
      <c r="F17" s="571"/>
      <c r="G17" s="571"/>
      <c r="H17" s="571"/>
      <c r="I17" s="572"/>
    </row>
    <row r="18" spans="1:9" ht="15.75" thickBot="1">
      <c r="A18" s="564" t="s">
        <v>211</v>
      </c>
      <c r="B18" s="565"/>
      <c r="C18" s="566"/>
    </row>
    <row r="19" spans="1:9">
      <c r="A19" s="348" t="s">
        <v>217</v>
      </c>
      <c r="B19" s="349"/>
    </row>
    <row r="20" spans="1:9">
      <c r="A20" s="39" t="s">
        <v>218</v>
      </c>
      <c r="B20" s="41"/>
    </row>
    <row r="21" spans="1:9">
      <c r="A21" s="39" t="s">
        <v>219</v>
      </c>
      <c r="B21" s="40"/>
    </row>
    <row r="22" spans="1:9">
      <c r="A22" s="39" t="s">
        <v>220</v>
      </c>
      <c r="B22" s="40"/>
    </row>
    <row r="23" spans="1:9">
      <c r="A23" s="42" t="s">
        <v>221</v>
      </c>
      <c r="B23" s="43"/>
    </row>
    <row r="24" spans="1:9" ht="15.75" thickBot="1">
      <c r="A24" s="44" t="s">
        <v>222</v>
      </c>
      <c r="B24" s="45"/>
    </row>
    <row r="25" spans="1:9">
      <c r="A25" s="8"/>
      <c r="B25" s="46"/>
    </row>
    <row r="26" spans="1:9" ht="15.75" thickBot="1"/>
    <row r="27" spans="1:9">
      <c r="A27" s="47" t="s">
        <v>223</v>
      </c>
      <c r="B27" s="48"/>
    </row>
    <row r="28" spans="1:9">
      <c r="A28" s="49" t="s">
        <v>200</v>
      </c>
    </row>
    <row r="29" spans="1:9">
      <c r="A29" s="49" t="s">
        <v>224</v>
      </c>
    </row>
    <row r="30" spans="1:9">
      <c r="A30" s="49" t="s">
        <v>225</v>
      </c>
    </row>
    <row r="31" spans="1:9">
      <c r="A31" s="49" t="s">
        <v>226</v>
      </c>
    </row>
    <row r="32" spans="1:9" ht="15.75" thickBot="1">
      <c r="A32" s="50" t="s">
        <v>201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28</vt:i4>
      </vt:variant>
    </vt:vector>
  </HeadingPairs>
  <TitlesOfParts>
    <vt:vector size="57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2016-06-01T14:07:01Z</cp:lastPrinted>
  <dcterms:created xsi:type="dcterms:W3CDTF">2016-01-23T10:10:33Z</dcterms:created>
  <dcterms:modified xsi:type="dcterms:W3CDTF">2016-06-01T14:07:11Z</dcterms:modified>
</cp:coreProperties>
</file>